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rmando\Downloads\formatos\ADMINISTRACIÓN\"/>
    </mc:Choice>
  </mc:AlternateContent>
  <xr:revisionPtr revIDLastSave="0" documentId="13_ncr:1_{C3DC7373-7385-4140-AFD5-C8BF82A3629A}" xr6:coauthVersionLast="47" xr6:coauthVersionMax="47" xr10:uidLastSave="{00000000-0000-0000-0000-000000000000}"/>
  <bookViews>
    <workbookView xWindow="-120" yWindow="-120" windowWidth="29040" windowHeight="15840" tabRatio="1000" activeTab="4" xr2:uid="{00000000-000D-0000-FFFF-FFFF00000000}"/>
  </bookViews>
  <sheets>
    <sheet name="Instrucciones de Uso" sheetId="6" r:id="rId1"/>
    <sheet name="Gestión del Valor Ganado" sheetId="8" r:id="rId2"/>
    <sheet name="Valor Ganado" sheetId="9" r:id="rId3"/>
    <sheet name="Costo Real" sheetId="10" r:id="rId4"/>
    <sheet name="Gráfico" sheetId="11" r:id="rId5"/>
  </sheets>
  <definedNames>
    <definedName name="_Fill" localSheetId="3" hidden="1">#REF!</definedName>
    <definedName name="_Fill" localSheetId="1" hidden="1">#REF!</definedName>
    <definedName name="_Fill" localSheetId="2" hidden="1">#REF!</definedName>
    <definedName name="_Fill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9" l="1"/>
  <c r="E8" i="9"/>
  <c r="F8" i="9"/>
  <c r="G8" i="9"/>
  <c r="H8" i="9"/>
  <c r="I8" i="9"/>
  <c r="J8" i="9"/>
  <c r="K8" i="9"/>
  <c r="L8" i="9"/>
  <c r="M8" i="9"/>
  <c r="N8" i="9"/>
  <c r="O8" i="9"/>
  <c r="D8" i="9"/>
  <c r="C27" i="10" l="1"/>
  <c r="D29" i="10" s="1"/>
  <c r="E36" i="8" s="1"/>
  <c r="D27" i="10"/>
  <c r="E27" i="10"/>
  <c r="F27" i="10"/>
  <c r="G27" i="10"/>
  <c r="H27" i="10"/>
  <c r="I27" i="10"/>
  <c r="J27" i="10"/>
  <c r="K27" i="10"/>
  <c r="L27" i="10"/>
  <c r="M27" i="10"/>
  <c r="N27" i="10"/>
  <c r="F33" i="8"/>
  <c r="D33" i="8"/>
  <c r="E33" i="8"/>
  <c r="G33" i="8"/>
  <c r="H33" i="8"/>
  <c r="I33" i="8"/>
  <c r="J33" i="8"/>
  <c r="K33" i="8"/>
  <c r="L33" i="8"/>
  <c r="M33" i="8"/>
  <c r="N33" i="8"/>
  <c r="O33" i="8"/>
  <c r="C14" i="8"/>
  <c r="C9" i="9" s="1"/>
  <c r="C15" i="8"/>
  <c r="C10" i="9" s="1"/>
  <c r="C16" i="8"/>
  <c r="C11" i="9" s="1"/>
  <c r="C17" i="8"/>
  <c r="C12" i="9" s="1"/>
  <c r="C18" i="8"/>
  <c r="C13" i="9" s="1"/>
  <c r="C19" i="8"/>
  <c r="C14" i="9" s="1"/>
  <c r="C20" i="8"/>
  <c r="C15" i="9" s="1"/>
  <c r="C21" i="8"/>
  <c r="C16" i="9" s="1"/>
  <c r="C22" i="8"/>
  <c r="C23" i="8"/>
  <c r="C18" i="9" s="1"/>
  <c r="C24" i="8"/>
  <c r="C19" i="9" s="1"/>
  <c r="C25" i="8"/>
  <c r="C26" i="8"/>
  <c r="C27" i="8"/>
  <c r="C22" i="9" s="1"/>
  <c r="C28" i="8"/>
  <c r="C23" i="9" s="1"/>
  <c r="C29" i="8"/>
  <c r="C24" i="9" s="1"/>
  <c r="C30" i="8"/>
  <c r="C31" i="8"/>
  <c r="C26" i="9" s="1"/>
  <c r="C17" i="9"/>
  <c r="C20" i="9"/>
  <c r="C21" i="9"/>
  <c r="C25" i="9"/>
  <c r="D28" i="9" l="1"/>
  <c r="D30" i="9" s="1"/>
  <c r="E28" i="9"/>
  <c r="I28" i="9"/>
  <c r="M28" i="9"/>
  <c r="J28" i="9"/>
  <c r="N28" i="9"/>
  <c r="L28" i="9"/>
  <c r="F28" i="9"/>
  <c r="G28" i="9"/>
  <c r="K28" i="9"/>
  <c r="O28" i="9"/>
  <c r="H28" i="9"/>
  <c r="O35" i="8"/>
  <c r="E29" i="10"/>
  <c r="F36" i="8" s="1"/>
  <c r="C29" i="10"/>
  <c r="D36" i="8" s="1"/>
  <c r="J29" i="10"/>
  <c r="K36" i="8" s="1"/>
  <c r="F29" i="10"/>
  <c r="G36" i="8" s="1"/>
  <c r="I29" i="10"/>
  <c r="J36" i="8" s="1"/>
  <c r="G29" i="10"/>
  <c r="H36" i="8" s="1"/>
  <c r="N29" i="10"/>
  <c r="O36" i="8" s="1"/>
  <c r="M29" i="10"/>
  <c r="N36" i="8" s="1"/>
  <c r="L29" i="10"/>
  <c r="M36" i="8" s="1"/>
  <c r="H29" i="10"/>
  <c r="I36" i="8" s="1"/>
  <c r="K29" i="10"/>
  <c r="L36" i="8" s="1"/>
  <c r="E35" i="8"/>
  <c r="L35" i="8"/>
  <c r="K35" i="8"/>
  <c r="C33" i="8"/>
  <c r="J35" i="8"/>
  <c r="I35" i="8"/>
  <c r="D35" i="8"/>
  <c r="H35" i="8"/>
  <c r="G35" i="8"/>
  <c r="N35" i="8"/>
  <c r="F35" i="8"/>
  <c r="M35" i="8"/>
  <c r="E30" i="9" l="1"/>
  <c r="D37" i="8"/>
  <c r="D8" i="8" s="1"/>
  <c r="D10" i="8" s="1"/>
  <c r="D7" i="8" l="1"/>
  <c r="D9" i="8"/>
  <c r="D6" i="8"/>
  <c r="E37" i="8"/>
  <c r="F30" i="9"/>
  <c r="F37" i="8" l="1"/>
  <c r="G30" i="9"/>
  <c r="E6" i="8"/>
  <c r="E8" i="8"/>
  <c r="E10" i="8" s="1"/>
  <c r="E7" i="8"/>
  <c r="E9" i="8"/>
  <c r="G37" i="8" l="1"/>
  <c r="H30" i="9"/>
  <c r="F6" i="8"/>
  <c r="F7" i="8"/>
  <c r="F8" i="8"/>
  <c r="F10" i="8" s="1"/>
  <c r="F9" i="8"/>
  <c r="H37" i="8" l="1"/>
  <c r="I30" i="9"/>
  <c r="G8" i="8"/>
  <c r="G10" i="8" s="1"/>
  <c r="G6" i="8"/>
  <c r="G9" i="8"/>
  <c r="G7" i="8"/>
  <c r="I37" i="8" l="1"/>
  <c r="J30" i="9"/>
  <c r="H6" i="8"/>
  <c r="H7" i="8"/>
  <c r="H9" i="8"/>
  <c r="H8" i="8"/>
  <c r="H10" i="8" s="1"/>
  <c r="J37" i="8" l="1"/>
  <c r="K30" i="9"/>
  <c r="I9" i="8"/>
  <c r="I6" i="8"/>
  <c r="I7" i="8"/>
  <c r="I8" i="8"/>
  <c r="I10" i="8" s="1"/>
  <c r="L30" i="9" l="1"/>
  <c r="K37" i="8"/>
  <c r="J8" i="8"/>
  <c r="J10" i="8" s="1"/>
  <c r="J6" i="8"/>
  <c r="J9" i="8"/>
  <c r="J7" i="8"/>
  <c r="K9" i="8" l="1"/>
  <c r="K6" i="8"/>
  <c r="K8" i="8"/>
  <c r="K10" i="8" s="1"/>
  <c r="K7" i="8"/>
  <c r="M30" i="9"/>
  <c r="L37" i="8"/>
  <c r="L7" i="8" l="1"/>
  <c r="L9" i="8"/>
  <c r="L8" i="8"/>
  <c r="L10" i="8" s="1"/>
  <c r="L6" i="8"/>
  <c r="N30" i="9"/>
  <c r="M37" i="8"/>
  <c r="M9" i="8" l="1"/>
  <c r="M8" i="8"/>
  <c r="M10" i="8" s="1"/>
  <c r="M6" i="8"/>
  <c r="M7" i="8"/>
  <c r="O30" i="9"/>
  <c r="O37" i="8" s="1"/>
  <c r="N37" i="8"/>
  <c r="N7" i="8" l="1"/>
  <c r="N9" i="8"/>
  <c r="N8" i="8"/>
  <c r="N10" i="8" s="1"/>
  <c r="N6" i="8"/>
  <c r="O8" i="8"/>
  <c r="O10" i="8" s="1"/>
  <c r="O9" i="8"/>
  <c r="O7" i="8"/>
  <c r="O6" i="8"/>
</calcChain>
</file>

<file path=xl/sharedStrings.xml><?xml version="1.0" encoding="utf-8"?>
<sst xmlns="http://schemas.openxmlformats.org/spreadsheetml/2006/main" count="99" uniqueCount="69">
  <si>
    <t>Gestión del valor ganado</t>
  </si>
  <si>
    <t>Instrucciones de uso</t>
  </si>
  <si>
    <t>¿Qué datos completar?</t>
  </si>
  <si>
    <t>Etapa</t>
  </si>
  <si>
    <t>Etapa 1</t>
  </si>
  <si>
    <t>Etapa 2</t>
  </si>
  <si>
    <t>Etapa 3</t>
  </si>
  <si>
    <t>Etapa 4</t>
  </si>
  <si>
    <t>Etapa 5</t>
  </si>
  <si>
    <t>Etapa 6</t>
  </si>
  <si>
    <t>Período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</si>
  <si>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</si>
  <si>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</si>
  <si>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</si>
  <si>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</si>
  <si>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</si>
  <si>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</si>
  <si>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</si>
  <si>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</si>
  <si>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</si>
  <si>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</si>
  <si>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</si>
  <si>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</si>
  <si>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Costo Real (AC)</t>
  </si>
  <si>
    <t>Costo Real Acumulado (AC acumulado)</t>
  </si>
  <si>
    <t>Valor ganado acumulado (EV acumulado)</t>
  </si>
  <si>
    <t>Costo Real Acumulado (AC)</t>
  </si>
  <si>
    <t>Valor Ganado Acumulado (EV)</t>
  </si>
  <si>
    <t>Valor Planeado Acumulado (PV)</t>
  </si>
  <si>
    <t>Variación del Costo (CV = EV - AC)</t>
  </si>
  <si>
    <t>Variación del cronograma (SV = EV - PV)</t>
  </si>
  <si>
    <t>Índice de desempeño del costo (CPI = EV/AC)</t>
  </si>
  <si>
    <t>Índice del desempeño del cronograma (SPI = EV/PV)</t>
  </si>
  <si>
    <t>Costo Estimado de completitud (EAC)</t>
  </si>
  <si>
    <t>Etapa o Fase</t>
  </si>
  <si>
    <r>
      <t>2.- En cada fase en las</t>
    </r>
    <r>
      <rPr>
        <sz val="12"/>
        <color rgb="FFFF0000"/>
        <rFont val="Calibri Light"/>
        <family val="2"/>
      </rPr>
      <t xml:space="preserve"> celdas D14 a O31</t>
    </r>
    <r>
      <rPr>
        <sz val="12"/>
        <rFont val="Calibri Light"/>
        <family val="2"/>
      </rPr>
      <t xml:space="preserve"> se debe establecer el presupuesto del período (por defecto de enero a diciembre pero </t>
    </r>
  </si>
  <si>
    <t>Total</t>
  </si>
  <si>
    <r>
      <t>En la hoja "</t>
    </r>
    <r>
      <rPr>
        <b/>
        <sz val="12"/>
        <color theme="9"/>
        <rFont val="Calibri Light"/>
        <family val="2"/>
      </rPr>
      <t>Valor Ganado</t>
    </r>
    <r>
      <rPr>
        <sz val="12"/>
        <rFont val="Calibri Light"/>
        <family val="2"/>
      </rPr>
      <t>" completar:</t>
    </r>
  </si>
  <si>
    <t xml:space="preserve">asignado a dicho trabajo  (porcentualmente). Por ejemplo completé 200 y eso representa 5% del presupuesto </t>
  </si>
  <si>
    <t>Resultados:</t>
  </si>
  <si>
    <r>
      <t>En la hoja "</t>
    </r>
    <r>
      <rPr>
        <b/>
        <sz val="12"/>
        <color theme="9"/>
        <rFont val="Calibri Light"/>
        <family val="2"/>
      </rPr>
      <t>Costo Real</t>
    </r>
    <r>
      <rPr>
        <sz val="12"/>
        <rFont val="Calibri Light"/>
        <family val="2"/>
      </rPr>
      <t>" completar:</t>
    </r>
  </si>
  <si>
    <r>
      <t>En hoja "</t>
    </r>
    <r>
      <rPr>
        <b/>
        <sz val="12"/>
        <color theme="9"/>
        <rFont val="Calibri Light"/>
        <family val="2"/>
      </rPr>
      <t>Gestión del Valor Ganado</t>
    </r>
    <r>
      <rPr>
        <sz val="12"/>
        <rFont val="Calibri Light"/>
        <family val="2"/>
      </rPr>
      <t>" completar:</t>
    </r>
  </si>
  <si>
    <r>
      <t>En hoja "</t>
    </r>
    <r>
      <rPr>
        <b/>
        <sz val="12"/>
        <color theme="9"/>
        <rFont val="Calibri Light"/>
        <family val="2"/>
      </rPr>
      <t>Gestión del Valor Ganado</t>
    </r>
    <r>
      <rPr>
        <sz val="12"/>
        <rFont val="Calibri Light"/>
        <family val="2"/>
      </rPr>
      <t>" se obtiene:</t>
    </r>
  </si>
  <si>
    <t>Indicadores de gestión</t>
  </si>
  <si>
    <t>menos el costo realmente incurrido.</t>
  </si>
  <si>
    <t xml:space="preserve">Indica la relación entre el desempeño real y los costos incurridos. Básicamente es el costo presupuestado de las tareas que he finalizado </t>
  </si>
  <si>
    <t xml:space="preserve">Valor ganado </t>
  </si>
  <si>
    <r>
      <t xml:space="preserve">4.- En la </t>
    </r>
    <r>
      <rPr>
        <sz val="12"/>
        <color rgb="FFFF0000"/>
        <rFont val="Calibri Light"/>
        <family val="2"/>
      </rPr>
      <t>fila 6</t>
    </r>
    <r>
      <rPr>
        <sz val="12"/>
        <rFont val="Calibri Light"/>
        <family val="2"/>
      </rPr>
      <t xml:space="preserve"> se obtiene el indicador </t>
    </r>
    <r>
      <rPr>
        <sz val="12"/>
        <color rgb="FFFF0000"/>
        <rFont val="Calibri Light"/>
        <family val="2"/>
      </rPr>
      <t>Variación de Costo (CV=EV-AC)</t>
    </r>
    <r>
      <rPr>
        <sz val="12"/>
        <rFont val="Calibri Light"/>
        <family val="2"/>
      </rPr>
      <t xml:space="preserve"> . Es una medida del desempeño del costo en un proyecto.</t>
    </r>
  </si>
  <si>
    <t>respecto al cronograma.</t>
  </si>
  <si>
    <r>
      <t xml:space="preserve">5.- En la </t>
    </r>
    <r>
      <rPr>
        <sz val="12"/>
        <color rgb="FFFF0000"/>
        <rFont val="Calibri Light"/>
        <family val="2"/>
      </rPr>
      <t>fila 7</t>
    </r>
    <r>
      <rPr>
        <sz val="12"/>
        <rFont val="Calibri Light"/>
        <family val="2"/>
      </rPr>
      <t xml:space="preserve"> se obtiene la</t>
    </r>
    <r>
      <rPr>
        <sz val="12"/>
        <color rgb="FFFF0000"/>
        <rFont val="Calibri Light"/>
        <family val="2"/>
      </rPr>
      <t xml:space="preserve"> Variación del Cronograma (SV = EV - PV).</t>
    </r>
    <r>
      <rPr>
        <sz val="12"/>
        <rFont val="Calibri Light"/>
        <family val="2"/>
      </rPr>
      <t xml:space="preserve"> Es una medida del desempeño del cronograma en un proyecto.</t>
    </r>
  </si>
  <si>
    <t xml:space="preserve">Equivale al valor ganado (EV) menos el valor planificado (PV). Es una métrica útil, ya que puede indicar un retraso del proyecto con </t>
  </si>
  <si>
    <t>Presupuesto (BAC)</t>
  </si>
  <si>
    <t>en comparación con el costo o avance real del proyecto</t>
  </si>
  <si>
    <t>en un proyecto en comparación con el avance planificado.</t>
  </si>
  <si>
    <r>
      <t>6.- En la</t>
    </r>
    <r>
      <rPr>
        <sz val="12"/>
        <color rgb="FFFF0000"/>
        <rFont val="Calibri Light"/>
        <family val="2"/>
      </rPr>
      <t xml:space="preserve"> fila 8</t>
    </r>
    <r>
      <rPr>
        <sz val="12"/>
        <rFont val="Calibri Light"/>
        <family val="2"/>
      </rPr>
      <t xml:space="preserve"> se obtiene el </t>
    </r>
    <r>
      <rPr>
        <sz val="12"/>
        <color rgb="FFFF0000"/>
        <rFont val="Calibri Light"/>
        <family val="2"/>
      </rPr>
      <t>Índice de</t>
    </r>
    <r>
      <rPr>
        <sz val="12"/>
        <rFont val="Calibri Light"/>
        <family val="2"/>
      </rPr>
      <t xml:space="preserve"> </t>
    </r>
    <r>
      <rPr>
        <sz val="12"/>
        <color rgb="FFFF0000"/>
        <rFont val="Calibri Light"/>
        <family val="2"/>
      </rPr>
      <t>Desempeño del Costo (CPI = EV/AC)</t>
    </r>
    <r>
      <rPr>
        <sz val="12"/>
        <rFont val="Calibri Light"/>
        <family val="2"/>
      </rPr>
      <t xml:space="preserve">.  Es una medida del valor del trabajo completado, </t>
    </r>
  </si>
  <si>
    <r>
      <t>7.- En la</t>
    </r>
    <r>
      <rPr>
        <sz val="12"/>
        <color rgb="FFFF0000"/>
        <rFont val="Calibri Light"/>
        <family val="2"/>
      </rPr>
      <t xml:space="preserve"> fila 9</t>
    </r>
    <r>
      <rPr>
        <sz val="12"/>
        <rFont val="Calibri Light"/>
        <family val="2"/>
      </rPr>
      <t xml:space="preserve"> se obtiene el </t>
    </r>
    <r>
      <rPr>
        <sz val="12"/>
        <color rgb="FFFF0000"/>
        <rFont val="Calibri Light"/>
        <family val="2"/>
      </rPr>
      <t>Índice</t>
    </r>
    <r>
      <rPr>
        <sz val="12"/>
        <rFont val="Calibri Light"/>
        <family val="2"/>
      </rPr>
      <t xml:space="preserve"> </t>
    </r>
    <r>
      <rPr>
        <sz val="12"/>
        <color rgb="FFFF0000"/>
        <rFont val="Calibri Light"/>
        <family val="2"/>
      </rPr>
      <t>de</t>
    </r>
    <r>
      <rPr>
        <sz val="12"/>
        <rFont val="Calibri Light"/>
        <family val="2"/>
      </rPr>
      <t xml:space="preserve"> </t>
    </r>
    <r>
      <rPr>
        <sz val="12"/>
        <color rgb="FFFF0000"/>
        <rFont val="Calibri Light"/>
        <family val="2"/>
      </rPr>
      <t>Desempeño del Cronograma  (SPI = EV/PV)</t>
    </r>
    <r>
      <rPr>
        <sz val="12"/>
        <rFont val="Calibri Light"/>
        <family val="2"/>
      </rPr>
      <t xml:space="preserve">.  Es una medida del avance logrado </t>
    </r>
  </si>
  <si>
    <r>
      <t>8.- En la</t>
    </r>
    <r>
      <rPr>
        <sz val="12"/>
        <color rgb="FFFF0000"/>
        <rFont val="Calibri Light"/>
        <family val="2"/>
      </rPr>
      <t xml:space="preserve"> fila 10</t>
    </r>
    <r>
      <rPr>
        <sz val="12"/>
        <rFont val="Calibri Light"/>
        <family val="2"/>
      </rPr>
      <t xml:space="preserve"> se obtiene el </t>
    </r>
    <r>
      <rPr>
        <sz val="12"/>
        <color rgb="FFFF0000"/>
        <rFont val="Calibri Light"/>
        <family val="2"/>
      </rPr>
      <t>Costo Estimado de Completitud  (EAC)</t>
    </r>
    <r>
      <rPr>
        <sz val="12"/>
        <rFont val="Calibri Light"/>
        <family val="2"/>
      </rPr>
      <t xml:space="preserve">.  Es una medida del avance logrado. Las EAC se basan  </t>
    </r>
  </si>
  <si>
    <t>en los costos reales en los que se ha incurrido para completar el trabajo, más una estimación hasta la conclusión (ETC)</t>
  </si>
  <si>
    <t xml:space="preserve"> para el trabajo restante. Proyección de la EAC está basada en el trabajo correspondiente a la ETC, realizado según el CPI actual.</t>
  </si>
  <si>
    <t>En la hoja "Gráfico"</t>
  </si>
  <si>
    <t>Se obtiene un gráfico de líneas de los indicadores</t>
  </si>
  <si>
    <r>
      <t xml:space="preserve">1.- A partir de la </t>
    </r>
    <r>
      <rPr>
        <sz val="12"/>
        <color rgb="FFFF0000"/>
        <rFont val="Calibri Light"/>
        <family val="2"/>
      </rPr>
      <t xml:space="preserve">celda B14 </t>
    </r>
    <r>
      <rPr>
        <sz val="12"/>
        <rFont val="Calibri Light"/>
        <family val="2"/>
      </rPr>
      <t>las fases (pueden ser número de fases o descripción).</t>
    </r>
  </si>
  <si>
    <t>pueden ser semanas) .</t>
  </si>
  <si>
    <r>
      <t xml:space="preserve">3.- Las </t>
    </r>
    <r>
      <rPr>
        <sz val="12"/>
        <color rgb="FFFF0000"/>
        <rFont val="Calibri Light"/>
        <family val="2"/>
      </rPr>
      <t>celdas D9 a O26</t>
    </r>
    <r>
      <rPr>
        <sz val="12"/>
        <rFont val="Calibri Light"/>
        <family val="2"/>
      </rPr>
      <t xml:space="preserve"> es el valor del trabajo completado pero expresado en términos del presupuesto </t>
    </r>
  </si>
  <si>
    <t>alocado a esa etapa en ese período.</t>
  </si>
  <si>
    <r>
      <t xml:space="preserve">4.- Las </t>
    </r>
    <r>
      <rPr>
        <sz val="12"/>
        <color rgb="FFFF0000"/>
        <rFont val="Calibri Light"/>
        <family val="2"/>
      </rPr>
      <t>celdas C8 a N24</t>
    </r>
    <r>
      <rPr>
        <sz val="12"/>
        <rFont val="Calibri Light"/>
        <family val="2"/>
      </rPr>
      <t xml:space="preserve"> costo que llevamos a un momento dado para realizar el trabajo efectuado.</t>
    </r>
  </si>
  <si>
    <r>
      <t xml:space="preserve">1.- </t>
    </r>
    <r>
      <rPr>
        <sz val="12"/>
        <color rgb="FFFF0000"/>
        <rFont val="Calibri Light"/>
        <family val="2"/>
      </rPr>
      <t>Fila 35</t>
    </r>
    <r>
      <rPr>
        <sz val="12"/>
        <rFont val="Calibri Light"/>
        <family val="2"/>
      </rPr>
      <t xml:space="preserve"> se obtiene el Valor Planeado (PV) acumulado por período</t>
    </r>
  </si>
  <si>
    <r>
      <t xml:space="preserve">2.- </t>
    </r>
    <r>
      <rPr>
        <sz val="12"/>
        <color rgb="FFFF0000"/>
        <rFont val="Calibri Light"/>
        <family val="2"/>
      </rPr>
      <t>Fila 36</t>
    </r>
    <r>
      <rPr>
        <sz val="12"/>
        <rFont val="Calibri Light"/>
        <family val="2"/>
      </rPr>
      <t xml:space="preserve"> se obtiene el Costo Real (AC) acumulado por período</t>
    </r>
  </si>
  <si>
    <r>
      <t xml:space="preserve">3.- </t>
    </r>
    <r>
      <rPr>
        <sz val="12"/>
        <color rgb="FFFF0000"/>
        <rFont val="Calibri Light"/>
        <family val="2"/>
      </rPr>
      <t>Fila 37</t>
    </r>
    <r>
      <rPr>
        <sz val="12"/>
        <rFont val="Calibri Light"/>
        <family val="2"/>
      </rPr>
      <t xml:space="preserve"> se obtiene el Valor Ganado (EV) acumulado por período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</si>
</sst>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#,##0.000000"/>
    <numFmt numFmtId="167" formatCode="&quot;$&quot;\ #,##0.00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2"/>
      <name val="Calibri"/>
      <family val="2"/>
      <scheme val="minor"/>
    </font>
    <font>
      <sz val="26"/>
      <color rgb="FF009688"/>
      <name val="Calibri Light"/>
      <family val="2"/>
    </font>
    <font>
      <sz val="13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2"/>
      <name val="Courier"/>
    </font>
    <font>
      <sz val="12"/>
      <name val="Calibri Light"/>
      <family val="2"/>
    </font>
    <font>
      <b/>
      <sz val="14"/>
      <name val="Calibri Light"/>
      <family val="2"/>
    </font>
    <font>
      <sz val="12"/>
      <color rgb="FF0070C0"/>
      <name val="Calibri Light"/>
      <family val="2"/>
    </font>
    <font>
      <sz val="12"/>
      <color rgb="FFFF0000"/>
      <name val="Calibri Light"/>
      <family val="2"/>
    </font>
    <font>
      <sz val="10"/>
      <name val="Arial"/>
      <family val="2"/>
    </font>
    <font>
      <sz val="11"/>
      <color rgb="FF009688"/>
      <name val="Calibri"/>
      <family val="2"/>
    </font>
    <font>
      <sz val="12"/>
      <color rgb="FF009688"/>
      <name val="Calibri"/>
      <family val="2"/>
    </font>
    <font>
      <sz val="11"/>
      <name val="Calibri"/>
      <family val="2"/>
      <scheme val="minor"/>
    </font>
    <font>
      <b/>
      <sz val="11"/>
      <color rgb="FF009688"/>
      <name val="Calibri"/>
      <family val="2"/>
    </font>
    <font>
      <b/>
      <sz val="10"/>
      <color rgb="FF009688"/>
      <name val="Calibri"/>
      <family val="2"/>
    </font>
    <font>
      <sz val="10"/>
      <name val="Arial"/>
      <family val="2"/>
    </font>
    <font>
      <sz val="11"/>
      <color rgb="FF009688"/>
      <name val="Calibri"/>
      <family val="2"/>
      <scheme val="minor"/>
    </font>
    <font>
      <b/>
      <sz val="12"/>
      <color theme="9"/>
      <name val="Calibri Light"/>
      <family val="2"/>
    </font>
    <font>
      <u val="double"/>
      <sz val="12"/>
      <color rgb="FF0070C0"/>
      <name val="Calibri Light"/>
      <family val="2"/>
    </font>
    <font>
      <i/>
      <sz val="12"/>
      <color theme="1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51B5AB"/>
        <bgColor indexed="64"/>
      </patternFill>
    </fill>
    <fill>
      <patternFill patternType="solid">
        <fgColor rgb="FFDFF2F1"/>
        <bgColor indexed="64"/>
      </patternFill>
    </fill>
  </fills>
  <borders count="10">
    <border>
      <left/>
      <right/>
      <top/>
      <bottom/>
      <diagonal/>
    </border>
    <border>
      <left style="thin">
        <color rgb="FFDFF2F1"/>
      </left>
      <right style="thin">
        <color rgb="FFDFF2F1"/>
      </right>
      <top style="thin">
        <color rgb="FFDFF2F1"/>
      </top>
      <bottom style="thin">
        <color rgb="FFDFF2F1"/>
      </bottom>
      <diagonal/>
    </border>
    <border>
      <left style="thin">
        <color rgb="FFDFF2F1"/>
      </left>
      <right style="thin">
        <color rgb="FFDFF2F1"/>
      </right>
      <top/>
      <bottom style="thin">
        <color rgb="FFDFF2F1"/>
      </bottom>
      <diagonal/>
    </border>
    <border>
      <left style="thin">
        <color theme="0" tint="-0.14993743705557422"/>
      </left>
      <right/>
      <top style="thin">
        <color theme="0" tint="-0.14993743705557422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06918546098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/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theme="0" tint="-0.149937437055574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/>
      <right style="thin">
        <color theme="0" tint="-0.14990691854609822"/>
      </right>
      <top/>
      <bottom/>
      <diagonal/>
    </border>
  </borders>
  <cellStyleXfs count="6">
    <xf numFmtId="0" fontId="0" fillId="0" borderId="0"/>
    <xf numFmtId="0" fontId="2" fillId="0" borderId="0"/>
    <xf numFmtId="0" fontId="11" fillId="0" borderId="0"/>
    <xf numFmtId="16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22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/>
    </xf>
    <xf numFmtId="3" fontId="5" fillId="0" borderId="0" xfId="0" applyNumberFormat="1" applyFont="1" applyAlignment="1">
      <alignment vertical="top"/>
    </xf>
    <xf numFmtId="0" fontId="5" fillId="0" borderId="0" xfId="0" applyFont="1"/>
    <xf numFmtId="0" fontId="6" fillId="0" borderId="0" xfId="0" applyFont="1" applyAlignment="1">
      <alignment horizontal="center"/>
    </xf>
    <xf numFmtId="166" fontId="5" fillId="0" borderId="0" xfId="0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7" fillId="2" borderId="0" xfId="0" applyFont="1" applyFill="1"/>
    <xf numFmtId="0" fontId="8" fillId="0" borderId="0" xfId="0" applyFont="1"/>
    <xf numFmtId="0" fontId="10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12" fillId="0" borderId="0" xfId="2" applyFont="1"/>
    <xf numFmtId="0" fontId="7" fillId="2" borderId="0" xfId="2" applyFont="1" applyFill="1"/>
    <xf numFmtId="0" fontId="12" fillId="2" borderId="0" xfId="2" applyFont="1" applyFill="1"/>
    <xf numFmtId="0" fontId="14" fillId="0" borderId="0" xfId="2" applyFont="1"/>
    <xf numFmtId="167" fontId="10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 wrapText="1"/>
    </xf>
    <xf numFmtId="14" fontId="5" fillId="0" borderId="0" xfId="0" applyNumberFormat="1" applyFont="1" applyAlignment="1">
      <alignment horizontal="right" vertical="top" wrapText="1"/>
    </xf>
    <xf numFmtId="0" fontId="19" fillId="0" borderId="0" xfId="0" applyFont="1"/>
    <xf numFmtId="0" fontId="17" fillId="3" borderId="3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167" fontId="20" fillId="3" borderId="6" xfId="0" applyNumberFormat="1" applyFont="1" applyFill="1" applyBorder="1" applyAlignment="1">
      <alignment horizontal="center" vertical="center" wrapText="1"/>
    </xf>
    <xf numFmtId="167" fontId="20" fillId="3" borderId="7" xfId="0" applyNumberFormat="1" applyFont="1" applyFill="1" applyBorder="1" applyAlignment="1">
      <alignment horizontal="center" vertical="center" wrapText="1"/>
    </xf>
    <xf numFmtId="167" fontId="20" fillId="3" borderId="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167" fontId="21" fillId="3" borderId="5" xfId="0" applyNumberFormat="1" applyFont="1" applyFill="1" applyBorder="1" applyAlignment="1">
      <alignment horizontal="center" vertical="center" wrapText="1"/>
    </xf>
    <xf numFmtId="167" fontId="21" fillId="0" borderId="0" xfId="0" applyNumberFormat="1" applyFont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/>
    </xf>
    <xf numFmtId="2" fontId="4" fillId="0" borderId="0" xfId="3" applyNumberFormat="1" applyFont="1" applyFill="1" applyBorder="1" applyAlignment="1">
      <alignment horizontal="center" vertical="top" wrapText="1"/>
    </xf>
    <xf numFmtId="2" fontId="1" fillId="0" borderId="1" xfId="3" applyNumberFormat="1" applyFont="1" applyFill="1" applyBorder="1" applyAlignment="1">
      <alignment horizontal="center" vertical="top" wrapText="1"/>
    </xf>
    <xf numFmtId="167" fontId="19" fillId="0" borderId="2" xfId="0" applyNumberFormat="1" applyFont="1" applyBorder="1" applyAlignment="1">
      <alignment horizontal="right" vertical="top" wrapText="1"/>
    </xf>
    <xf numFmtId="167" fontId="19" fillId="0" borderId="1" xfId="0" applyNumberFormat="1" applyFont="1" applyBorder="1" applyAlignment="1">
      <alignment horizontal="right" vertical="top" wrapText="1"/>
    </xf>
    <xf numFmtId="9" fontId="19" fillId="0" borderId="2" xfId="4" applyFont="1" applyFill="1" applyBorder="1" applyAlignment="1">
      <alignment horizontal="right" vertical="top" wrapText="1"/>
    </xf>
    <xf numFmtId="9" fontId="19" fillId="0" borderId="1" xfId="4" applyFont="1" applyFill="1" applyBorder="1" applyAlignment="1">
      <alignment horizontal="right" vertical="top" wrapText="1"/>
    </xf>
    <xf numFmtId="167" fontId="10" fillId="0" borderId="0" xfId="0" applyNumberFormat="1" applyFont="1" applyAlignment="1">
      <alignment vertical="center"/>
    </xf>
    <xf numFmtId="2" fontId="23" fillId="0" borderId="1" xfId="3" applyNumberFormat="1" applyFont="1" applyFill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top" wrapText="1"/>
    </xf>
    <xf numFmtId="167" fontId="23" fillId="0" borderId="1" xfId="3" applyNumberFormat="1" applyFont="1" applyFill="1" applyBorder="1" applyAlignment="1">
      <alignment horizontal="center" vertical="top" wrapText="1"/>
    </xf>
    <xf numFmtId="3" fontId="19" fillId="0" borderId="2" xfId="0" applyNumberFormat="1" applyFont="1" applyBorder="1" applyAlignment="1">
      <alignment horizontal="center" vertical="top" wrapText="1"/>
    </xf>
    <xf numFmtId="3" fontId="19" fillId="0" borderId="1" xfId="0" applyNumberFormat="1" applyFont="1" applyBorder="1" applyAlignment="1">
      <alignment horizontal="center" vertical="top" wrapText="1"/>
    </xf>
    <xf numFmtId="0" fontId="25" fillId="0" borderId="0" xfId="2" applyFont="1"/>
    <xf numFmtId="165" fontId="1" fillId="0" borderId="1" xfId="5" applyFont="1" applyFill="1" applyBorder="1" applyAlignment="1">
      <alignment horizontal="center" vertical="top" wrapText="1"/>
    </xf>
    <xf numFmtId="0" fontId="26" fillId="0" borderId="0" xfId="2" applyFont="1"/>
    <xf numFmtId="0" fontId="13" fillId="0" borderId="0" xfId="2" applyFont="1" applyAlignment="1">
      <alignment horizontal="center"/>
    </xf>
    <xf numFmtId="0" fontId="8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</cellXfs>
  <cellStyles count="6">
    <cellStyle name="Millares" xfId="5" builtinId="3"/>
    <cellStyle name="Moneda" xfId="3" builtinId="4"/>
    <cellStyle name="Normal" xfId="0" builtinId="0"/>
    <cellStyle name="Normal 2" xfId="1" xr:uid="{00000000-0005-0000-0000-000003000000}"/>
    <cellStyle name="Normal 3" xfId="2" xr:uid="{00000000-0005-0000-0000-000004000000}"/>
    <cellStyle name="Porcentaje" xfId="4" builtinId="5"/>
  </cellStyles>
  <dxfs count="0"/>
  <tableStyles count="0" defaultTableStyle="TableStyleMedium9" defaultPivotStyle="PivotStyleLight16"/>
  <colors>
    <mruColors>
      <color rgb="FF009688"/>
      <color rgb="FF0032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Gestión del valor ganado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v>Costo Real (AC)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'Gestión del Valor Ganado'!$D$36:$O$36</c:f>
              <c:numCache>
                <c:formatCode>"$"\ #,##0.00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30000</c:v>
                </c:pt>
                <c:pt idx="3">
                  <c:v>40000</c:v>
                </c:pt>
                <c:pt idx="4">
                  <c:v>58000</c:v>
                </c:pt>
                <c:pt idx="5">
                  <c:v>58000</c:v>
                </c:pt>
                <c:pt idx="6">
                  <c:v>58000</c:v>
                </c:pt>
                <c:pt idx="7">
                  <c:v>58000</c:v>
                </c:pt>
                <c:pt idx="8">
                  <c:v>58000</c:v>
                </c:pt>
                <c:pt idx="9">
                  <c:v>58000</c:v>
                </c:pt>
                <c:pt idx="10">
                  <c:v>58000</c:v>
                </c:pt>
                <c:pt idx="11">
                  <c:v>58000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A9-40E1-955E-9A179232A2EA}"/>
            </c:ext>
          </c:extLst>
        </c:ser>
        <c:ser>
          <c:idx val="2"/>
          <c:order val="2"/>
          <c:tx>
            <c:v>Valor Planeado (PV)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val>
            <c:numRef>
              <c:f>'Gestión del Valor Ganado'!$D$35:$O$35</c:f>
              <c:numCache>
                <c:formatCode>"$"\ #,##0.00</c:formatCode>
                <c:ptCount val="12"/>
                <c:pt idx="0">
                  <c:v>23000</c:v>
                </c:pt>
                <c:pt idx="1">
                  <c:v>38000</c:v>
                </c:pt>
                <c:pt idx="2">
                  <c:v>53000</c:v>
                </c:pt>
                <c:pt idx="3">
                  <c:v>71000</c:v>
                </c:pt>
                <c:pt idx="4">
                  <c:v>90000</c:v>
                </c:pt>
                <c:pt idx="5">
                  <c:v>108000</c:v>
                </c:pt>
                <c:pt idx="6">
                  <c:v>125000</c:v>
                </c:pt>
                <c:pt idx="7">
                  <c:v>135000</c:v>
                </c:pt>
                <c:pt idx="8">
                  <c:v>150000</c:v>
                </c:pt>
                <c:pt idx="9">
                  <c:v>168000</c:v>
                </c:pt>
                <c:pt idx="10">
                  <c:v>188000</c:v>
                </c:pt>
                <c:pt idx="11">
                  <c:v>200000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A9-40E1-955E-9A179232A2EA}"/>
            </c:ext>
          </c:extLst>
        </c:ser>
        <c:ser>
          <c:idx val="3"/>
          <c:order val="3"/>
          <c:tx>
            <c:v>Valor Ganado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val>
            <c:numRef>
              <c:f>'Gestión del Valor Ganado'!$D$37:$O$37</c:f>
              <c:numCache>
                <c:formatCode>"$"\ #,##0.00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30000</c:v>
                </c:pt>
                <c:pt idx="3">
                  <c:v>40000</c:v>
                </c:pt>
                <c:pt idx="4">
                  <c:v>60000</c:v>
                </c:pt>
                <c:pt idx="5">
                  <c:v>100000</c:v>
                </c:pt>
                <c:pt idx="6">
                  <c:v>140000</c:v>
                </c:pt>
                <c:pt idx="7">
                  <c:v>180000</c:v>
                </c:pt>
                <c:pt idx="8">
                  <c:v>220000</c:v>
                </c:pt>
                <c:pt idx="9">
                  <c:v>260000</c:v>
                </c:pt>
                <c:pt idx="10">
                  <c:v>300000</c:v>
                </c:pt>
                <c:pt idx="11">
                  <c:v>340000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A9-40E1-955E-9A179232A2EA}"/>
            </c:ext>
          </c:extLst>
        </c:ser>
        <c:ser>
          <c:idx val="0"/>
          <c:order val="0"/>
          <c:tx>
            <c:strRef>
              <c:f>'Gestión del Valor Ganado'!$B$10</c:f>
              <c:strCache>
                <c:ptCount val="1"/>
                <c:pt idx="0">
                  <c:v>Costo Estimado de completitud (EAC)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'Gestión del Valor Ganado'!$C$10:$O$10</c:f>
              <c:numCache>
                <c:formatCode>0.00</c:formatCode>
                <c:ptCount val="13"/>
                <c:pt idx="1">
                  <c:v>200000</c:v>
                </c:pt>
                <c:pt idx="2">
                  <c:v>200000</c:v>
                </c:pt>
                <c:pt idx="3">
                  <c:v>200000</c:v>
                </c:pt>
                <c:pt idx="4">
                  <c:v>200000</c:v>
                </c:pt>
                <c:pt idx="5">
                  <c:v>193333.33333333331</c:v>
                </c:pt>
                <c:pt idx="6">
                  <c:v>116000</c:v>
                </c:pt>
                <c:pt idx="7">
                  <c:v>82857.142857142855</c:v>
                </c:pt>
                <c:pt idx="8">
                  <c:v>64444.444444444445</c:v>
                </c:pt>
                <c:pt idx="9">
                  <c:v>52727.272727272728</c:v>
                </c:pt>
                <c:pt idx="10">
                  <c:v>44615.384615384617</c:v>
                </c:pt>
                <c:pt idx="11">
                  <c:v>38666.666666666664</c:v>
                </c:pt>
                <c:pt idx="12">
                  <c:v>34117.647058823532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CA9-40E1-955E-9A179232A2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2117488"/>
        <c:axId val="382118048"/>
      </c:lineChart>
      <c:catAx>
        <c:axId val="38211748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2118048"/>
        <c:crosses val="autoZero"/>
        <c:auto val="1"/>
        <c:lblAlgn val="ctr"/>
        <c:lblOffset val="100"/>
        <c:noMultiLvlLbl val="0"/>
      </c:catAx>
      <c:valAx>
        <c:axId val="382118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382117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 codeName="Gráfico5"/>
  <sheetViews>
    <sheetView tabSelected="1" zoomScale="111" workbookViewId="0" zoomToFit="1"/>
  </sheetViews>
  <pageMargins left="0.7" right="0.7" top="0.75" bottom="0.75" header="0.3" footer="0.3"/>
  <drawing r:id="rId1"/>
</chartsheet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0</xdr:row>
      <xdr:rowOff>54504</xdr:rowOff>
    </xdr:from>
    <xdr:to>
      <xdr:col>8</xdr:col>
      <xdr:colOff>410897</xdr:colOff>
      <xdr:row>0</xdr:row>
      <xdr:rowOff>384704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79083" y="54504"/>
          <a:ext cx="4326731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Gestión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del valor ganado EVM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75293</xdr:rowOff>
    </xdr:from>
    <xdr:to>
      <xdr:col>7</xdr:col>
      <xdr:colOff>0</xdr:colOff>
      <xdr:row>0</xdr:row>
      <xdr:rowOff>405493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343150" y="75293"/>
          <a:ext cx="35528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Gestión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del valor ganado EVM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209550</xdr:colOff>
      <xdr:row>0</xdr:row>
      <xdr:rowOff>75293</xdr:rowOff>
    </xdr:from>
    <xdr:to>
      <xdr:col>7</xdr:col>
      <xdr:colOff>0</xdr:colOff>
      <xdr:row>0</xdr:row>
      <xdr:rowOff>405493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847850" y="75293"/>
          <a:ext cx="3552825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Gestión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del valor ganado EVM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75293</xdr:rowOff>
    </xdr:from>
    <xdr:to>
      <xdr:col>6</xdr:col>
      <xdr:colOff>314325</xdr:colOff>
      <xdr:row>0</xdr:row>
      <xdr:rowOff>405493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638300" y="75293"/>
          <a:ext cx="3524250" cy="33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2000" b="0" i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Gestión</a:t>
          </a:r>
          <a:r>
            <a:rPr lang="en-US" sz="2000" b="0" i="0" baseline="0">
              <a:solidFill>
                <a:schemeClr val="bg1"/>
              </a:solidFill>
              <a:latin typeface="Calibri Light" charset="0"/>
              <a:ea typeface="Calibri Light" charset="0"/>
              <a:cs typeface="Calibri Light" charset="0"/>
            </a:rPr>
            <a:t> del valor ganado EVM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8311" cy="6281351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L44"/>
  <sheetViews>
    <sheetView showGridLines="0" topLeftCell="A16" zoomScale="90" zoomScaleNormal="90" workbookViewId="0">
      <selection activeCell="J2" sqref="J2"/>
    </sheetView>
  </sheetViews>
  <sheetFormatPr baseColWidth="10" defaultRowHeight="15.75" x14ac:dyDescent="0.25"/>
  <cols>
    <col min="1" max="1" width="3.7109375" style="14" customWidth="1"/>
    <col min="2" max="2" width="0.28515625" style="14" customWidth="1"/>
    <col min="3" max="7" width="11.42578125" style="14"/>
    <col min="8" max="8" width="27.28515625" style="14" customWidth="1"/>
    <col min="9" max="10" width="11.42578125" style="14"/>
    <col min="11" max="11" width="12.85546875" style="14" customWidth="1"/>
    <col min="12" max="12" width="0.5703125" style="14" customWidth="1"/>
    <col min="13" max="256" width="11.42578125" style="14"/>
    <col min="257" max="257" width="3.7109375" style="14" customWidth="1"/>
    <col min="258" max="258" width="0.28515625" style="14" customWidth="1"/>
    <col min="259" max="263" width="11.42578125" style="14"/>
    <col min="264" max="264" width="27.28515625" style="14" customWidth="1"/>
    <col min="265" max="266" width="11.42578125" style="14"/>
    <col min="267" max="267" width="12.85546875" style="14" customWidth="1"/>
    <col min="268" max="268" width="0.5703125" style="14" customWidth="1"/>
    <col min="269" max="512" width="11.42578125" style="14"/>
    <col min="513" max="513" width="3.7109375" style="14" customWidth="1"/>
    <col min="514" max="514" width="0.28515625" style="14" customWidth="1"/>
    <col min="515" max="519" width="11.42578125" style="14"/>
    <col min="520" max="520" width="27.28515625" style="14" customWidth="1"/>
    <col min="521" max="522" width="11.42578125" style="14"/>
    <col min="523" max="523" width="12.85546875" style="14" customWidth="1"/>
    <col min="524" max="524" width="0.5703125" style="14" customWidth="1"/>
    <col min="525" max="768" width="11.42578125" style="14"/>
    <col min="769" max="769" width="3.7109375" style="14" customWidth="1"/>
    <col min="770" max="770" width="0.28515625" style="14" customWidth="1"/>
    <col min="771" max="775" width="11.42578125" style="14"/>
    <col min="776" max="776" width="27.28515625" style="14" customWidth="1"/>
    <col min="777" max="778" width="11.42578125" style="14"/>
    <col min="779" max="779" width="12.85546875" style="14" customWidth="1"/>
    <col min="780" max="780" width="0.5703125" style="14" customWidth="1"/>
    <col min="781" max="1024" width="11.42578125" style="14"/>
    <col min="1025" max="1025" width="3.7109375" style="14" customWidth="1"/>
    <col min="1026" max="1026" width="0.28515625" style="14" customWidth="1"/>
    <col min="1027" max="1031" width="11.42578125" style="14"/>
    <col min="1032" max="1032" width="27.28515625" style="14" customWidth="1"/>
    <col min="1033" max="1034" width="11.42578125" style="14"/>
    <col min="1035" max="1035" width="12.85546875" style="14" customWidth="1"/>
    <col min="1036" max="1036" width="0.5703125" style="14" customWidth="1"/>
    <col min="1037" max="1280" width="11.42578125" style="14"/>
    <col min="1281" max="1281" width="3.7109375" style="14" customWidth="1"/>
    <col min="1282" max="1282" width="0.28515625" style="14" customWidth="1"/>
    <col min="1283" max="1287" width="11.42578125" style="14"/>
    <col min="1288" max="1288" width="27.28515625" style="14" customWidth="1"/>
    <col min="1289" max="1290" width="11.42578125" style="14"/>
    <col min="1291" max="1291" width="12.85546875" style="14" customWidth="1"/>
    <col min="1292" max="1292" width="0.5703125" style="14" customWidth="1"/>
    <col min="1293" max="1536" width="11.42578125" style="14"/>
    <col min="1537" max="1537" width="3.7109375" style="14" customWidth="1"/>
    <col min="1538" max="1538" width="0.28515625" style="14" customWidth="1"/>
    <col min="1539" max="1543" width="11.42578125" style="14"/>
    <col min="1544" max="1544" width="27.28515625" style="14" customWidth="1"/>
    <col min="1545" max="1546" width="11.42578125" style="14"/>
    <col min="1547" max="1547" width="12.85546875" style="14" customWidth="1"/>
    <col min="1548" max="1548" width="0.5703125" style="14" customWidth="1"/>
    <col min="1549" max="1792" width="11.42578125" style="14"/>
    <col min="1793" max="1793" width="3.7109375" style="14" customWidth="1"/>
    <col min="1794" max="1794" width="0.28515625" style="14" customWidth="1"/>
    <col min="1795" max="1799" width="11.42578125" style="14"/>
    <col min="1800" max="1800" width="27.28515625" style="14" customWidth="1"/>
    <col min="1801" max="1802" width="11.42578125" style="14"/>
    <col min="1803" max="1803" width="12.85546875" style="14" customWidth="1"/>
    <col min="1804" max="1804" width="0.5703125" style="14" customWidth="1"/>
    <col min="1805" max="2048" width="11.42578125" style="14"/>
    <col min="2049" max="2049" width="3.7109375" style="14" customWidth="1"/>
    <col min="2050" max="2050" width="0.28515625" style="14" customWidth="1"/>
    <col min="2051" max="2055" width="11.42578125" style="14"/>
    <col min="2056" max="2056" width="27.28515625" style="14" customWidth="1"/>
    <col min="2057" max="2058" width="11.42578125" style="14"/>
    <col min="2059" max="2059" width="12.85546875" style="14" customWidth="1"/>
    <col min="2060" max="2060" width="0.5703125" style="14" customWidth="1"/>
    <col min="2061" max="2304" width="11.42578125" style="14"/>
    <col min="2305" max="2305" width="3.7109375" style="14" customWidth="1"/>
    <col min="2306" max="2306" width="0.28515625" style="14" customWidth="1"/>
    <col min="2307" max="2311" width="11.42578125" style="14"/>
    <col min="2312" max="2312" width="27.28515625" style="14" customWidth="1"/>
    <col min="2313" max="2314" width="11.42578125" style="14"/>
    <col min="2315" max="2315" width="12.85546875" style="14" customWidth="1"/>
    <col min="2316" max="2316" width="0.5703125" style="14" customWidth="1"/>
    <col min="2317" max="2560" width="11.42578125" style="14"/>
    <col min="2561" max="2561" width="3.7109375" style="14" customWidth="1"/>
    <col min="2562" max="2562" width="0.28515625" style="14" customWidth="1"/>
    <col min="2563" max="2567" width="11.42578125" style="14"/>
    <col min="2568" max="2568" width="27.28515625" style="14" customWidth="1"/>
    <col min="2569" max="2570" width="11.42578125" style="14"/>
    <col min="2571" max="2571" width="12.85546875" style="14" customWidth="1"/>
    <col min="2572" max="2572" width="0.5703125" style="14" customWidth="1"/>
    <col min="2573" max="2816" width="11.42578125" style="14"/>
    <col min="2817" max="2817" width="3.7109375" style="14" customWidth="1"/>
    <col min="2818" max="2818" width="0.28515625" style="14" customWidth="1"/>
    <col min="2819" max="2823" width="11.42578125" style="14"/>
    <col min="2824" max="2824" width="27.28515625" style="14" customWidth="1"/>
    <col min="2825" max="2826" width="11.42578125" style="14"/>
    <col min="2827" max="2827" width="12.85546875" style="14" customWidth="1"/>
    <col min="2828" max="2828" width="0.5703125" style="14" customWidth="1"/>
    <col min="2829" max="3072" width="11.42578125" style="14"/>
    <col min="3073" max="3073" width="3.7109375" style="14" customWidth="1"/>
    <col min="3074" max="3074" width="0.28515625" style="14" customWidth="1"/>
    <col min="3075" max="3079" width="11.42578125" style="14"/>
    <col min="3080" max="3080" width="27.28515625" style="14" customWidth="1"/>
    <col min="3081" max="3082" width="11.42578125" style="14"/>
    <col min="3083" max="3083" width="12.85546875" style="14" customWidth="1"/>
    <col min="3084" max="3084" width="0.5703125" style="14" customWidth="1"/>
    <col min="3085" max="3328" width="11.42578125" style="14"/>
    <col min="3329" max="3329" width="3.7109375" style="14" customWidth="1"/>
    <col min="3330" max="3330" width="0.28515625" style="14" customWidth="1"/>
    <col min="3331" max="3335" width="11.42578125" style="14"/>
    <col min="3336" max="3336" width="27.28515625" style="14" customWidth="1"/>
    <col min="3337" max="3338" width="11.42578125" style="14"/>
    <col min="3339" max="3339" width="12.85546875" style="14" customWidth="1"/>
    <col min="3340" max="3340" width="0.5703125" style="14" customWidth="1"/>
    <col min="3341" max="3584" width="11.42578125" style="14"/>
    <col min="3585" max="3585" width="3.7109375" style="14" customWidth="1"/>
    <col min="3586" max="3586" width="0.28515625" style="14" customWidth="1"/>
    <col min="3587" max="3591" width="11.42578125" style="14"/>
    <col min="3592" max="3592" width="27.28515625" style="14" customWidth="1"/>
    <col min="3593" max="3594" width="11.42578125" style="14"/>
    <col min="3595" max="3595" width="12.85546875" style="14" customWidth="1"/>
    <col min="3596" max="3596" width="0.5703125" style="14" customWidth="1"/>
    <col min="3597" max="3840" width="11.42578125" style="14"/>
    <col min="3841" max="3841" width="3.7109375" style="14" customWidth="1"/>
    <col min="3842" max="3842" width="0.28515625" style="14" customWidth="1"/>
    <col min="3843" max="3847" width="11.42578125" style="14"/>
    <col min="3848" max="3848" width="27.28515625" style="14" customWidth="1"/>
    <col min="3849" max="3850" width="11.42578125" style="14"/>
    <col min="3851" max="3851" width="12.85546875" style="14" customWidth="1"/>
    <col min="3852" max="3852" width="0.5703125" style="14" customWidth="1"/>
    <col min="3853" max="4096" width="11.42578125" style="14"/>
    <col min="4097" max="4097" width="3.7109375" style="14" customWidth="1"/>
    <col min="4098" max="4098" width="0.28515625" style="14" customWidth="1"/>
    <col min="4099" max="4103" width="11.42578125" style="14"/>
    <col min="4104" max="4104" width="27.28515625" style="14" customWidth="1"/>
    <col min="4105" max="4106" width="11.42578125" style="14"/>
    <col min="4107" max="4107" width="12.85546875" style="14" customWidth="1"/>
    <col min="4108" max="4108" width="0.5703125" style="14" customWidth="1"/>
    <col min="4109" max="4352" width="11.42578125" style="14"/>
    <col min="4353" max="4353" width="3.7109375" style="14" customWidth="1"/>
    <col min="4354" max="4354" width="0.28515625" style="14" customWidth="1"/>
    <col min="4355" max="4359" width="11.42578125" style="14"/>
    <col min="4360" max="4360" width="27.28515625" style="14" customWidth="1"/>
    <col min="4361" max="4362" width="11.42578125" style="14"/>
    <col min="4363" max="4363" width="12.85546875" style="14" customWidth="1"/>
    <col min="4364" max="4364" width="0.5703125" style="14" customWidth="1"/>
    <col min="4365" max="4608" width="11.42578125" style="14"/>
    <col min="4609" max="4609" width="3.7109375" style="14" customWidth="1"/>
    <col min="4610" max="4610" width="0.28515625" style="14" customWidth="1"/>
    <col min="4611" max="4615" width="11.42578125" style="14"/>
    <col min="4616" max="4616" width="27.28515625" style="14" customWidth="1"/>
    <col min="4617" max="4618" width="11.42578125" style="14"/>
    <col min="4619" max="4619" width="12.85546875" style="14" customWidth="1"/>
    <col min="4620" max="4620" width="0.5703125" style="14" customWidth="1"/>
    <col min="4621" max="4864" width="11.42578125" style="14"/>
    <col min="4865" max="4865" width="3.7109375" style="14" customWidth="1"/>
    <col min="4866" max="4866" width="0.28515625" style="14" customWidth="1"/>
    <col min="4867" max="4871" width="11.42578125" style="14"/>
    <col min="4872" max="4872" width="27.28515625" style="14" customWidth="1"/>
    <col min="4873" max="4874" width="11.42578125" style="14"/>
    <col min="4875" max="4875" width="12.85546875" style="14" customWidth="1"/>
    <col min="4876" max="4876" width="0.5703125" style="14" customWidth="1"/>
    <col min="4877" max="5120" width="11.42578125" style="14"/>
    <col min="5121" max="5121" width="3.7109375" style="14" customWidth="1"/>
    <col min="5122" max="5122" width="0.28515625" style="14" customWidth="1"/>
    <col min="5123" max="5127" width="11.42578125" style="14"/>
    <col min="5128" max="5128" width="27.28515625" style="14" customWidth="1"/>
    <col min="5129" max="5130" width="11.42578125" style="14"/>
    <col min="5131" max="5131" width="12.85546875" style="14" customWidth="1"/>
    <col min="5132" max="5132" width="0.5703125" style="14" customWidth="1"/>
    <col min="5133" max="5376" width="11.42578125" style="14"/>
    <col min="5377" max="5377" width="3.7109375" style="14" customWidth="1"/>
    <col min="5378" max="5378" width="0.28515625" style="14" customWidth="1"/>
    <col min="5379" max="5383" width="11.42578125" style="14"/>
    <col min="5384" max="5384" width="27.28515625" style="14" customWidth="1"/>
    <col min="5385" max="5386" width="11.42578125" style="14"/>
    <col min="5387" max="5387" width="12.85546875" style="14" customWidth="1"/>
    <col min="5388" max="5388" width="0.5703125" style="14" customWidth="1"/>
    <col min="5389" max="5632" width="11.42578125" style="14"/>
    <col min="5633" max="5633" width="3.7109375" style="14" customWidth="1"/>
    <col min="5634" max="5634" width="0.28515625" style="14" customWidth="1"/>
    <col min="5635" max="5639" width="11.42578125" style="14"/>
    <col min="5640" max="5640" width="27.28515625" style="14" customWidth="1"/>
    <col min="5641" max="5642" width="11.42578125" style="14"/>
    <col min="5643" max="5643" width="12.85546875" style="14" customWidth="1"/>
    <col min="5644" max="5644" width="0.5703125" style="14" customWidth="1"/>
    <col min="5645" max="5888" width="11.42578125" style="14"/>
    <col min="5889" max="5889" width="3.7109375" style="14" customWidth="1"/>
    <col min="5890" max="5890" width="0.28515625" style="14" customWidth="1"/>
    <col min="5891" max="5895" width="11.42578125" style="14"/>
    <col min="5896" max="5896" width="27.28515625" style="14" customWidth="1"/>
    <col min="5897" max="5898" width="11.42578125" style="14"/>
    <col min="5899" max="5899" width="12.85546875" style="14" customWidth="1"/>
    <col min="5900" max="5900" width="0.5703125" style="14" customWidth="1"/>
    <col min="5901" max="6144" width="11.42578125" style="14"/>
    <col min="6145" max="6145" width="3.7109375" style="14" customWidth="1"/>
    <col min="6146" max="6146" width="0.28515625" style="14" customWidth="1"/>
    <col min="6147" max="6151" width="11.42578125" style="14"/>
    <col min="6152" max="6152" width="27.28515625" style="14" customWidth="1"/>
    <col min="6153" max="6154" width="11.42578125" style="14"/>
    <col min="6155" max="6155" width="12.85546875" style="14" customWidth="1"/>
    <col min="6156" max="6156" width="0.5703125" style="14" customWidth="1"/>
    <col min="6157" max="6400" width="11.42578125" style="14"/>
    <col min="6401" max="6401" width="3.7109375" style="14" customWidth="1"/>
    <col min="6402" max="6402" width="0.28515625" style="14" customWidth="1"/>
    <col min="6403" max="6407" width="11.42578125" style="14"/>
    <col min="6408" max="6408" width="27.28515625" style="14" customWidth="1"/>
    <col min="6409" max="6410" width="11.42578125" style="14"/>
    <col min="6411" max="6411" width="12.85546875" style="14" customWidth="1"/>
    <col min="6412" max="6412" width="0.5703125" style="14" customWidth="1"/>
    <col min="6413" max="6656" width="11.42578125" style="14"/>
    <col min="6657" max="6657" width="3.7109375" style="14" customWidth="1"/>
    <col min="6658" max="6658" width="0.28515625" style="14" customWidth="1"/>
    <col min="6659" max="6663" width="11.42578125" style="14"/>
    <col min="6664" max="6664" width="27.28515625" style="14" customWidth="1"/>
    <col min="6665" max="6666" width="11.42578125" style="14"/>
    <col min="6667" max="6667" width="12.85546875" style="14" customWidth="1"/>
    <col min="6668" max="6668" width="0.5703125" style="14" customWidth="1"/>
    <col min="6669" max="6912" width="11.42578125" style="14"/>
    <col min="6913" max="6913" width="3.7109375" style="14" customWidth="1"/>
    <col min="6914" max="6914" width="0.28515625" style="14" customWidth="1"/>
    <col min="6915" max="6919" width="11.42578125" style="14"/>
    <col min="6920" max="6920" width="27.28515625" style="14" customWidth="1"/>
    <col min="6921" max="6922" width="11.42578125" style="14"/>
    <col min="6923" max="6923" width="12.85546875" style="14" customWidth="1"/>
    <col min="6924" max="6924" width="0.5703125" style="14" customWidth="1"/>
    <col min="6925" max="7168" width="11.42578125" style="14"/>
    <col min="7169" max="7169" width="3.7109375" style="14" customWidth="1"/>
    <col min="7170" max="7170" width="0.28515625" style="14" customWidth="1"/>
    <col min="7171" max="7175" width="11.42578125" style="14"/>
    <col min="7176" max="7176" width="27.28515625" style="14" customWidth="1"/>
    <col min="7177" max="7178" width="11.42578125" style="14"/>
    <col min="7179" max="7179" width="12.85546875" style="14" customWidth="1"/>
    <col min="7180" max="7180" width="0.5703125" style="14" customWidth="1"/>
    <col min="7181" max="7424" width="11.42578125" style="14"/>
    <col min="7425" max="7425" width="3.7109375" style="14" customWidth="1"/>
    <col min="7426" max="7426" width="0.28515625" style="14" customWidth="1"/>
    <col min="7427" max="7431" width="11.42578125" style="14"/>
    <col min="7432" max="7432" width="27.28515625" style="14" customWidth="1"/>
    <col min="7433" max="7434" width="11.42578125" style="14"/>
    <col min="7435" max="7435" width="12.85546875" style="14" customWidth="1"/>
    <col min="7436" max="7436" width="0.5703125" style="14" customWidth="1"/>
    <col min="7437" max="7680" width="11.42578125" style="14"/>
    <col min="7681" max="7681" width="3.7109375" style="14" customWidth="1"/>
    <col min="7682" max="7682" width="0.28515625" style="14" customWidth="1"/>
    <col min="7683" max="7687" width="11.42578125" style="14"/>
    <col min="7688" max="7688" width="27.28515625" style="14" customWidth="1"/>
    <col min="7689" max="7690" width="11.42578125" style="14"/>
    <col min="7691" max="7691" width="12.85546875" style="14" customWidth="1"/>
    <col min="7692" max="7692" width="0.5703125" style="14" customWidth="1"/>
    <col min="7693" max="7936" width="11.42578125" style="14"/>
    <col min="7937" max="7937" width="3.7109375" style="14" customWidth="1"/>
    <col min="7938" max="7938" width="0.28515625" style="14" customWidth="1"/>
    <col min="7939" max="7943" width="11.42578125" style="14"/>
    <col min="7944" max="7944" width="27.28515625" style="14" customWidth="1"/>
    <col min="7945" max="7946" width="11.42578125" style="14"/>
    <col min="7947" max="7947" width="12.85546875" style="14" customWidth="1"/>
    <col min="7948" max="7948" width="0.5703125" style="14" customWidth="1"/>
    <col min="7949" max="8192" width="11.42578125" style="14"/>
    <col min="8193" max="8193" width="3.7109375" style="14" customWidth="1"/>
    <col min="8194" max="8194" width="0.28515625" style="14" customWidth="1"/>
    <col min="8195" max="8199" width="11.42578125" style="14"/>
    <col min="8200" max="8200" width="27.28515625" style="14" customWidth="1"/>
    <col min="8201" max="8202" width="11.42578125" style="14"/>
    <col min="8203" max="8203" width="12.85546875" style="14" customWidth="1"/>
    <col min="8204" max="8204" width="0.5703125" style="14" customWidth="1"/>
    <col min="8205" max="8448" width="11.42578125" style="14"/>
    <col min="8449" max="8449" width="3.7109375" style="14" customWidth="1"/>
    <col min="8450" max="8450" width="0.28515625" style="14" customWidth="1"/>
    <col min="8451" max="8455" width="11.42578125" style="14"/>
    <col min="8456" max="8456" width="27.28515625" style="14" customWidth="1"/>
    <col min="8457" max="8458" width="11.42578125" style="14"/>
    <col min="8459" max="8459" width="12.85546875" style="14" customWidth="1"/>
    <col min="8460" max="8460" width="0.5703125" style="14" customWidth="1"/>
    <col min="8461" max="8704" width="11.42578125" style="14"/>
    <col min="8705" max="8705" width="3.7109375" style="14" customWidth="1"/>
    <col min="8706" max="8706" width="0.28515625" style="14" customWidth="1"/>
    <col min="8707" max="8711" width="11.42578125" style="14"/>
    <col min="8712" max="8712" width="27.28515625" style="14" customWidth="1"/>
    <col min="8713" max="8714" width="11.42578125" style="14"/>
    <col min="8715" max="8715" width="12.85546875" style="14" customWidth="1"/>
    <col min="8716" max="8716" width="0.5703125" style="14" customWidth="1"/>
    <col min="8717" max="8960" width="11.42578125" style="14"/>
    <col min="8961" max="8961" width="3.7109375" style="14" customWidth="1"/>
    <col min="8962" max="8962" width="0.28515625" style="14" customWidth="1"/>
    <col min="8963" max="8967" width="11.42578125" style="14"/>
    <col min="8968" max="8968" width="27.28515625" style="14" customWidth="1"/>
    <col min="8969" max="8970" width="11.42578125" style="14"/>
    <col min="8971" max="8971" width="12.85546875" style="14" customWidth="1"/>
    <col min="8972" max="8972" width="0.5703125" style="14" customWidth="1"/>
    <col min="8973" max="9216" width="11.42578125" style="14"/>
    <col min="9217" max="9217" width="3.7109375" style="14" customWidth="1"/>
    <col min="9218" max="9218" width="0.28515625" style="14" customWidth="1"/>
    <col min="9219" max="9223" width="11.42578125" style="14"/>
    <col min="9224" max="9224" width="27.28515625" style="14" customWidth="1"/>
    <col min="9225" max="9226" width="11.42578125" style="14"/>
    <col min="9227" max="9227" width="12.85546875" style="14" customWidth="1"/>
    <col min="9228" max="9228" width="0.5703125" style="14" customWidth="1"/>
    <col min="9229" max="9472" width="11.42578125" style="14"/>
    <col min="9473" max="9473" width="3.7109375" style="14" customWidth="1"/>
    <col min="9474" max="9474" width="0.28515625" style="14" customWidth="1"/>
    <col min="9475" max="9479" width="11.42578125" style="14"/>
    <col min="9480" max="9480" width="27.28515625" style="14" customWidth="1"/>
    <col min="9481" max="9482" width="11.42578125" style="14"/>
    <col min="9483" max="9483" width="12.85546875" style="14" customWidth="1"/>
    <col min="9484" max="9484" width="0.5703125" style="14" customWidth="1"/>
    <col min="9485" max="9728" width="11.42578125" style="14"/>
    <col min="9729" max="9729" width="3.7109375" style="14" customWidth="1"/>
    <col min="9730" max="9730" width="0.28515625" style="14" customWidth="1"/>
    <col min="9731" max="9735" width="11.42578125" style="14"/>
    <col min="9736" max="9736" width="27.28515625" style="14" customWidth="1"/>
    <col min="9737" max="9738" width="11.42578125" style="14"/>
    <col min="9739" max="9739" width="12.85546875" style="14" customWidth="1"/>
    <col min="9740" max="9740" width="0.5703125" style="14" customWidth="1"/>
    <col min="9741" max="9984" width="11.42578125" style="14"/>
    <col min="9985" max="9985" width="3.7109375" style="14" customWidth="1"/>
    <col min="9986" max="9986" width="0.28515625" style="14" customWidth="1"/>
    <col min="9987" max="9991" width="11.42578125" style="14"/>
    <col min="9992" max="9992" width="27.28515625" style="14" customWidth="1"/>
    <col min="9993" max="9994" width="11.42578125" style="14"/>
    <col min="9995" max="9995" width="12.85546875" style="14" customWidth="1"/>
    <col min="9996" max="9996" width="0.5703125" style="14" customWidth="1"/>
    <col min="9997" max="10240" width="11.42578125" style="14"/>
    <col min="10241" max="10241" width="3.7109375" style="14" customWidth="1"/>
    <col min="10242" max="10242" width="0.28515625" style="14" customWidth="1"/>
    <col min="10243" max="10247" width="11.42578125" style="14"/>
    <col min="10248" max="10248" width="27.28515625" style="14" customWidth="1"/>
    <col min="10249" max="10250" width="11.42578125" style="14"/>
    <col min="10251" max="10251" width="12.85546875" style="14" customWidth="1"/>
    <col min="10252" max="10252" width="0.5703125" style="14" customWidth="1"/>
    <col min="10253" max="10496" width="11.42578125" style="14"/>
    <col min="10497" max="10497" width="3.7109375" style="14" customWidth="1"/>
    <col min="10498" max="10498" width="0.28515625" style="14" customWidth="1"/>
    <col min="10499" max="10503" width="11.42578125" style="14"/>
    <col min="10504" max="10504" width="27.28515625" style="14" customWidth="1"/>
    <col min="10505" max="10506" width="11.42578125" style="14"/>
    <col min="10507" max="10507" width="12.85546875" style="14" customWidth="1"/>
    <col min="10508" max="10508" width="0.5703125" style="14" customWidth="1"/>
    <col min="10509" max="10752" width="11.42578125" style="14"/>
    <col min="10753" max="10753" width="3.7109375" style="14" customWidth="1"/>
    <col min="10754" max="10754" width="0.28515625" style="14" customWidth="1"/>
    <col min="10755" max="10759" width="11.42578125" style="14"/>
    <col min="10760" max="10760" width="27.28515625" style="14" customWidth="1"/>
    <col min="10761" max="10762" width="11.42578125" style="14"/>
    <col min="10763" max="10763" width="12.85546875" style="14" customWidth="1"/>
    <col min="10764" max="10764" width="0.5703125" style="14" customWidth="1"/>
    <col min="10765" max="11008" width="11.42578125" style="14"/>
    <col min="11009" max="11009" width="3.7109375" style="14" customWidth="1"/>
    <col min="11010" max="11010" width="0.28515625" style="14" customWidth="1"/>
    <col min="11011" max="11015" width="11.42578125" style="14"/>
    <col min="11016" max="11016" width="27.28515625" style="14" customWidth="1"/>
    <col min="11017" max="11018" width="11.42578125" style="14"/>
    <col min="11019" max="11019" width="12.85546875" style="14" customWidth="1"/>
    <col min="11020" max="11020" width="0.5703125" style="14" customWidth="1"/>
    <col min="11021" max="11264" width="11.42578125" style="14"/>
    <col min="11265" max="11265" width="3.7109375" style="14" customWidth="1"/>
    <col min="11266" max="11266" width="0.28515625" style="14" customWidth="1"/>
    <col min="11267" max="11271" width="11.42578125" style="14"/>
    <col min="11272" max="11272" width="27.28515625" style="14" customWidth="1"/>
    <col min="11273" max="11274" width="11.42578125" style="14"/>
    <col min="11275" max="11275" width="12.85546875" style="14" customWidth="1"/>
    <col min="11276" max="11276" width="0.5703125" style="14" customWidth="1"/>
    <col min="11277" max="11520" width="11.42578125" style="14"/>
    <col min="11521" max="11521" width="3.7109375" style="14" customWidth="1"/>
    <col min="11522" max="11522" width="0.28515625" style="14" customWidth="1"/>
    <col min="11523" max="11527" width="11.42578125" style="14"/>
    <col min="11528" max="11528" width="27.28515625" style="14" customWidth="1"/>
    <col min="11529" max="11530" width="11.42578125" style="14"/>
    <col min="11531" max="11531" width="12.85546875" style="14" customWidth="1"/>
    <col min="11532" max="11532" width="0.5703125" style="14" customWidth="1"/>
    <col min="11533" max="11776" width="11.42578125" style="14"/>
    <col min="11777" max="11777" width="3.7109375" style="14" customWidth="1"/>
    <col min="11778" max="11778" width="0.28515625" style="14" customWidth="1"/>
    <col min="11779" max="11783" width="11.42578125" style="14"/>
    <col min="11784" max="11784" width="27.28515625" style="14" customWidth="1"/>
    <col min="11785" max="11786" width="11.42578125" style="14"/>
    <col min="11787" max="11787" width="12.85546875" style="14" customWidth="1"/>
    <col min="11788" max="11788" width="0.5703125" style="14" customWidth="1"/>
    <col min="11789" max="12032" width="11.42578125" style="14"/>
    <col min="12033" max="12033" width="3.7109375" style="14" customWidth="1"/>
    <col min="12034" max="12034" width="0.28515625" style="14" customWidth="1"/>
    <col min="12035" max="12039" width="11.42578125" style="14"/>
    <col min="12040" max="12040" width="27.28515625" style="14" customWidth="1"/>
    <col min="12041" max="12042" width="11.42578125" style="14"/>
    <col min="12043" max="12043" width="12.85546875" style="14" customWidth="1"/>
    <col min="12044" max="12044" width="0.5703125" style="14" customWidth="1"/>
    <col min="12045" max="12288" width="11.42578125" style="14"/>
    <col min="12289" max="12289" width="3.7109375" style="14" customWidth="1"/>
    <col min="12290" max="12290" width="0.28515625" style="14" customWidth="1"/>
    <col min="12291" max="12295" width="11.42578125" style="14"/>
    <col min="12296" max="12296" width="27.28515625" style="14" customWidth="1"/>
    <col min="12297" max="12298" width="11.42578125" style="14"/>
    <col min="12299" max="12299" width="12.85546875" style="14" customWidth="1"/>
    <col min="12300" max="12300" width="0.5703125" style="14" customWidth="1"/>
    <col min="12301" max="12544" width="11.42578125" style="14"/>
    <col min="12545" max="12545" width="3.7109375" style="14" customWidth="1"/>
    <col min="12546" max="12546" width="0.28515625" style="14" customWidth="1"/>
    <col min="12547" max="12551" width="11.42578125" style="14"/>
    <col min="12552" max="12552" width="27.28515625" style="14" customWidth="1"/>
    <col min="12553" max="12554" width="11.42578125" style="14"/>
    <col min="12555" max="12555" width="12.85546875" style="14" customWidth="1"/>
    <col min="12556" max="12556" width="0.5703125" style="14" customWidth="1"/>
    <col min="12557" max="12800" width="11.42578125" style="14"/>
    <col min="12801" max="12801" width="3.7109375" style="14" customWidth="1"/>
    <col min="12802" max="12802" width="0.28515625" style="14" customWidth="1"/>
    <col min="12803" max="12807" width="11.42578125" style="14"/>
    <col min="12808" max="12808" width="27.28515625" style="14" customWidth="1"/>
    <col min="12809" max="12810" width="11.42578125" style="14"/>
    <col min="12811" max="12811" width="12.85546875" style="14" customWidth="1"/>
    <col min="12812" max="12812" width="0.5703125" style="14" customWidth="1"/>
    <col min="12813" max="13056" width="11.42578125" style="14"/>
    <col min="13057" max="13057" width="3.7109375" style="14" customWidth="1"/>
    <col min="13058" max="13058" width="0.28515625" style="14" customWidth="1"/>
    <col min="13059" max="13063" width="11.42578125" style="14"/>
    <col min="13064" max="13064" width="27.28515625" style="14" customWidth="1"/>
    <col min="13065" max="13066" width="11.42578125" style="14"/>
    <col min="13067" max="13067" width="12.85546875" style="14" customWidth="1"/>
    <col min="13068" max="13068" width="0.5703125" style="14" customWidth="1"/>
    <col min="13069" max="13312" width="11.42578125" style="14"/>
    <col min="13313" max="13313" width="3.7109375" style="14" customWidth="1"/>
    <col min="13314" max="13314" width="0.28515625" style="14" customWidth="1"/>
    <col min="13315" max="13319" width="11.42578125" style="14"/>
    <col min="13320" max="13320" width="27.28515625" style="14" customWidth="1"/>
    <col min="13321" max="13322" width="11.42578125" style="14"/>
    <col min="13323" max="13323" width="12.85546875" style="14" customWidth="1"/>
    <col min="13324" max="13324" width="0.5703125" style="14" customWidth="1"/>
    <col min="13325" max="13568" width="11.42578125" style="14"/>
    <col min="13569" max="13569" width="3.7109375" style="14" customWidth="1"/>
    <col min="13570" max="13570" width="0.28515625" style="14" customWidth="1"/>
    <col min="13571" max="13575" width="11.42578125" style="14"/>
    <col min="13576" max="13576" width="27.28515625" style="14" customWidth="1"/>
    <col min="13577" max="13578" width="11.42578125" style="14"/>
    <col min="13579" max="13579" width="12.85546875" style="14" customWidth="1"/>
    <col min="13580" max="13580" width="0.5703125" style="14" customWidth="1"/>
    <col min="13581" max="13824" width="11.42578125" style="14"/>
    <col min="13825" max="13825" width="3.7109375" style="14" customWidth="1"/>
    <col min="13826" max="13826" width="0.28515625" style="14" customWidth="1"/>
    <col min="13827" max="13831" width="11.42578125" style="14"/>
    <col min="13832" max="13832" width="27.28515625" style="14" customWidth="1"/>
    <col min="13833" max="13834" width="11.42578125" style="14"/>
    <col min="13835" max="13835" width="12.85546875" style="14" customWidth="1"/>
    <col min="13836" max="13836" width="0.5703125" style="14" customWidth="1"/>
    <col min="13837" max="14080" width="11.42578125" style="14"/>
    <col min="14081" max="14081" width="3.7109375" style="14" customWidth="1"/>
    <col min="14082" max="14082" width="0.28515625" style="14" customWidth="1"/>
    <col min="14083" max="14087" width="11.42578125" style="14"/>
    <col min="14088" max="14088" width="27.28515625" style="14" customWidth="1"/>
    <col min="14089" max="14090" width="11.42578125" style="14"/>
    <col min="14091" max="14091" width="12.85546875" style="14" customWidth="1"/>
    <col min="14092" max="14092" width="0.5703125" style="14" customWidth="1"/>
    <col min="14093" max="14336" width="11.42578125" style="14"/>
    <col min="14337" max="14337" width="3.7109375" style="14" customWidth="1"/>
    <col min="14338" max="14338" width="0.28515625" style="14" customWidth="1"/>
    <col min="14339" max="14343" width="11.42578125" style="14"/>
    <col min="14344" max="14344" width="27.28515625" style="14" customWidth="1"/>
    <col min="14345" max="14346" width="11.42578125" style="14"/>
    <col min="14347" max="14347" width="12.85546875" style="14" customWidth="1"/>
    <col min="14348" max="14348" width="0.5703125" style="14" customWidth="1"/>
    <col min="14349" max="14592" width="11.42578125" style="14"/>
    <col min="14593" max="14593" width="3.7109375" style="14" customWidth="1"/>
    <col min="14594" max="14594" width="0.28515625" style="14" customWidth="1"/>
    <col min="14595" max="14599" width="11.42578125" style="14"/>
    <col min="14600" max="14600" width="27.28515625" style="14" customWidth="1"/>
    <col min="14601" max="14602" width="11.42578125" style="14"/>
    <col min="14603" max="14603" width="12.85546875" style="14" customWidth="1"/>
    <col min="14604" max="14604" width="0.5703125" style="14" customWidth="1"/>
    <col min="14605" max="14848" width="11.42578125" style="14"/>
    <col min="14849" max="14849" width="3.7109375" style="14" customWidth="1"/>
    <col min="14850" max="14850" width="0.28515625" style="14" customWidth="1"/>
    <col min="14851" max="14855" width="11.42578125" style="14"/>
    <col min="14856" max="14856" width="27.28515625" style="14" customWidth="1"/>
    <col min="14857" max="14858" width="11.42578125" style="14"/>
    <col min="14859" max="14859" width="12.85546875" style="14" customWidth="1"/>
    <col min="14860" max="14860" width="0.5703125" style="14" customWidth="1"/>
    <col min="14861" max="15104" width="11.42578125" style="14"/>
    <col min="15105" max="15105" width="3.7109375" style="14" customWidth="1"/>
    <col min="15106" max="15106" width="0.28515625" style="14" customWidth="1"/>
    <col min="15107" max="15111" width="11.42578125" style="14"/>
    <col min="15112" max="15112" width="27.28515625" style="14" customWidth="1"/>
    <col min="15113" max="15114" width="11.42578125" style="14"/>
    <col min="15115" max="15115" width="12.85546875" style="14" customWidth="1"/>
    <col min="15116" max="15116" width="0.5703125" style="14" customWidth="1"/>
    <col min="15117" max="15360" width="11.42578125" style="14"/>
    <col min="15361" max="15361" width="3.7109375" style="14" customWidth="1"/>
    <col min="15362" max="15362" width="0.28515625" style="14" customWidth="1"/>
    <col min="15363" max="15367" width="11.42578125" style="14"/>
    <col min="15368" max="15368" width="27.28515625" style="14" customWidth="1"/>
    <col min="15369" max="15370" width="11.42578125" style="14"/>
    <col min="15371" max="15371" width="12.85546875" style="14" customWidth="1"/>
    <col min="15372" max="15372" width="0.5703125" style="14" customWidth="1"/>
    <col min="15373" max="15616" width="11.42578125" style="14"/>
    <col min="15617" max="15617" width="3.7109375" style="14" customWidth="1"/>
    <col min="15618" max="15618" width="0.28515625" style="14" customWidth="1"/>
    <col min="15619" max="15623" width="11.42578125" style="14"/>
    <col min="15624" max="15624" width="27.28515625" style="14" customWidth="1"/>
    <col min="15625" max="15626" width="11.42578125" style="14"/>
    <col min="15627" max="15627" width="12.85546875" style="14" customWidth="1"/>
    <col min="15628" max="15628" width="0.5703125" style="14" customWidth="1"/>
    <col min="15629" max="15872" width="11.42578125" style="14"/>
    <col min="15873" max="15873" width="3.7109375" style="14" customWidth="1"/>
    <col min="15874" max="15874" width="0.28515625" style="14" customWidth="1"/>
    <col min="15875" max="15879" width="11.42578125" style="14"/>
    <col min="15880" max="15880" width="27.28515625" style="14" customWidth="1"/>
    <col min="15881" max="15882" width="11.42578125" style="14"/>
    <col min="15883" max="15883" width="12.85546875" style="14" customWidth="1"/>
    <col min="15884" max="15884" width="0.5703125" style="14" customWidth="1"/>
    <col min="15885" max="16128" width="11.42578125" style="14"/>
    <col min="16129" max="16129" width="3.7109375" style="14" customWidth="1"/>
    <col min="16130" max="16130" width="0.28515625" style="14" customWidth="1"/>
    <col min="16131" max="16135" width="11.42578125" style="14"/>
    <col min="16136" max="16136" width="27.28515625" style="14" customWidth="1"/>
    <col min="16137" max="16138" width="11.42578125" style="14"/>
    <col min="16139" max="16139" width="12.85546875" style="14" customWidth="1"/>
    <col min="16140" max="16140" width="0.5703125" style="14" customWidth="1"/>
    <col min="16141" max="16384" width="11.42578125" style="14"/>
  </cols>
  <sheetData>
    <row r="1" spans="2:12" ht="33.75" customHeight="1" x14ac:dyDescent="0.25">
      <c r="C1" s="15"/>
      <c r="D1" s="15"/>
      <c r="E1" s="15"/>
      <c r="F1" s="15"/>
      <c r="G1" s="15"/>
      <c r="H1" s="15"/>
      <c r="I1" s="15"/>
      <c r="J1" s="15"/>
      <c r="K1" s="15"/>
    </row>
    <row r="3" spans="2:12" ht="2.25" customHeight="1" x14ac:dyDescent="0.25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2:12" ht="18.75" x14ac:dyDescent="0.3">
      <c r="B4" s="16"/>
      <c r="C4" s="49" t="s">
        <v>1</v>
      </c>
      <c r="D4" s="49"/>
      <c r="E4" s="49"/>
      <c r="F4" s="49"/>
      <c r="G4" s="49"/>
      <c r="H4" s="49"/>
      <c r="I4" s="49"/>
      <c r="J4" s="49"/>
      <c r="K4" s="49"/>
      <c r="L4" s="16"/>
    </row>
    <row r="5" spans="2:12" x14ac:dyDescent="0.25">
      <c r="B5" s="16"/>
      <c r="C5" s="46" t="s">
        <v>2</v>
      </c>
      <c r="L5" s="16"/>
    </row>
    <row r="6" spans="2:12" ht="15" customHeight="1" x14ac:dyDescent="0.25">
      <c r="B6" s="16"/>
      <c r="C6" s="14" t="s">
        <v>41</v>
      </c>
      <c r="L6" s="16"/>
    </row>
    <row r="7" spans="2:12" x14ac:dyDescent="0.25">
      <c r="B7" s="16"/>
      <c r="C7" s="14" t="s">
        <v>61</v>
      </c>
      <c r="L7" s="16"/>
    </row>
    <row r="8" spans="2:12" x14ac:dyDescent="0.25">
      <c r="B8" s="16"/>
      <c r="C8" s="14" t="s">
        <v>35</v>
      </c>
      <c r="L8" s="16"/>
    </row>
    <row r="9" spans="2:12" x14ac:dyDescent="0.25">
      <c r="B9" s="16"/>
      <c r="C9" s="14" t="s">
        <v>62</v>
      </c>
      <c r="L9" s="16"/>
    </row>
    <row r="10" spans="2:12" ht="6" customHeight="1" x14ac:dyDescent="0.25">
      <c r="B10" s="16"/>
      <c r="L10" s="16"/>
    </row>
    <row r="11" spans="2:12" x14ac:dyDescent="0.25">
      <c r="B11" s="16"/>
      <c r="C11" s="14" t="s">
        <v>37</v>
      </c>
      <c r="L11" s="16"/>
    </row>
    <row r="12" spans="2:12" x14ac:dyDescent="0.25">
      <c r="B12" s="16"/>
      <c r="C12" s="14" t="s">
        <v>63</v>
      </c>
      <c r="L12" s="16"/>
    </row>
    <row r="13" spans="2:12" x14ac:dyDescent="0.25">
      <c r="B13" s="16"/>
      <c r="C13" s="14" t="s">
        <v>38</v>
      </c>
      <c r="L13" s="16"/>
    </row>
    <row r="14" spans="2:12" x14ac:dyDescent="0.25">
      <c r="B14" s="16"/>
      <c r="C14" s="14" t="s">
        <v>64</v>
      </c>
      <c r="L14" s="16"/>
    </row>
    <row r="15" spans="2:12" ht="5.25" customHeight="1" x14ac:dyDescent="0.25">
      <c r="B15" s="16"/>
      <c r="L15" s="16"/>
    </row>
    <row r="16" spans="2:12" x14ac:dyDescent="0.25">
      <c r="B16" s="16"/>
      <c r="C16" s="14" t="s">
        <v>40</v>
      </c>
      <c r="L16" s="16"/>
    </row>
    <row r="17" spans="2:12" x14ac:dyDescent="0.25">
      <c r="B17" s="16"/>
      <c r="C17" s="14" t="s">
        <v>65</v>
      </c>
      <c r="L17" s="16"/>
    </row>
    <row r="18" spans="2:12" x14ac:dyDescent="0.25">
      <c r="B18" s="16"/>
      <c r="L18" s="16"/>
    </row>
    <row r="19" spans="2:12" x14ac:dyDescent="0.25">
      <c r="B19" s="16"/>
      <c r="C19" s="46" t="s">
        <v>39</v>
      </c>
      <c r="L19" s="16"/>
    </row>
    <row r="20" spans="2:12" x14ac:dyDescent="0.25">
      <c r="B20" s="16"/>
      <c r="C20" s="14" t="s">
        <v>42</v>
      </c>
      <c r="L20" s="16"/>
    </row>
    <row r="21" spans="2:12" x14ac:dyDescent="0.25">
      <c r="B21" s="16"/>
      <c r="C21" s="14" t="s">
        <v>66</v>
      </c>
      <c r="L21" s="16"/>
    </row>
    <row r="22" spans="2:12" x14ac:dyDescent="0.25">
      <c r="B22" s="16"/>
      <c r="C22" s="14" t="s">
        <v>67</v>
      </c>
      <c r="L22" s="16"/>
    </row>
    <row r="23" spans="2:12" x14ac:dyDescent="0.25">
      <c r="B23" s="16"/>
      <c r="C23" s="14" t="s">
        <v>68</v>
      </c>
      <c r="L23" s="16"/>
    </row>
    <row r="24" spans="2:12" ht="6.75" customHeight="1" x14ac:dyDescent="0.25">
      <c r="B24" s="16"/>
      <c r="L24" s="16"/>
    </row>
    <row r="25" spans="2:12" x14ac:dyDescent="0.25">
      <c r="B25" s="16"/>
      <c r="C25" s="48" t="s">
        <v>43</v>
      </c>
      <c r="L25" s="16"/>
    </row>
    <row r="26" spans="2:12" x14ac:dyDescent="0.25">
      <c r="B26" s="16"/>
      <c r="C26" s="14" t="s">
        <v>47</v>
      </c>
      <c r="L26" s="16"/>
    </row>
    <row r="27" spans="2:12" x14ac:dyDescent="0.25">
      <c r="B27" s="16"/>
      <c r="C27" s="14" t="s">
        <v>45</v>
      </c>
      <c r="L27" s="16"/>
    </row>
    <row r="28" spans="2:12" x14ac:dyDescent="0.25">
      <c r="B28" s="16"/>
      <c r="C28" s="14" t="s">
        <v>44</v>
      </c>
      <c r="L28" s="16"/>
    </row>
    <row r="29" spans="2:12" x14ac:dyDescent="0.25">
      <c r="B29" s="16"/>
      <c r="C29" s="14" t="s">
        <v>49</v>
      </c>
      <c r="L29" s="16"/>
    </row>
    <row r="30" spans="2:12" x14ac:dyDescent="0.25">
      <c r="B30" s="16"/>
      <c r="C30" s="14" t="s">
        <v>50</v>
      </c>
      <c r="L30" s="16"/>
    </row>
    <row r="31" spans="2:12" x14ac:dyDescent="0.25">
      <c r="B31" s="16"/>
      <c r="C31" s="14" t="s">
        <v>48</v>
      </c>
      <c r="L31" s="16"/>
    </row>
    <row r="32" spans="2:12" x14ac:dyDescent="0.25">
      <c r="B32" s="16"/>
      <c r="C32" s="14" t="s">
        <v>54</v>
      </c>
      <c r="L32" s="16"/>
    </row>
    <row r="33" spans="2:12" x14ac:dyDescent="0.25">
      <c r="B33" s="16"/>
      <c r="C33" s="14" t="s">
        <v>52</v>
      </c>
      <c r="L33" s="16"/>
    </row>
    <row r="34" spans="2:12" x14ac:dyDescent="0.25">
      <c r="B34" s="16"/>
      <c r="C34" s="14" t="s">
        <v>55</v>
      </c>
      <c r="L34" s="16"/>
    </row>
    <row r="35" spans="2:12" x14ac:dyDescent="0.25">
      <c r="B35" s="16"/>
      <c r="C35" s="14" t="s">
        <v>53</v>
      </c>
      <c r="L35" s="16"/>
    </row>
    <row r="36" spans="2:12" x14ac:dyDescent="0.25">
      <c r="B36" s="16"/>
      <c r="C36" s="14" t="s">
        <v>56</v>
      </c>
      <c r="L36" s="16"/>
    </row>
    <row r="37" spans="2:12" x14ac:dyDescent="0.25">
      <c r="B37" s="16"/>
      <c r="C37" s="14" t="s">
        <v>57</v>
      </c>
      <c r="L37" s="16"/>
    </row>
    <row r="38" spans="2:12" x14ac:dyDescent="0.25">
      <c r="B38" s="16"/>
      <c r="C38" s="14" t="s">
        <v>58</v>
      </c>
      <c r="L38" s="16"/>
    </row>
    <row r="39" spans="2:12" x14ac:dyDescent="0.25">
      <c r="B39" s="16"/>
      <c r="L39" s="16"/>
    </row>
    <row r="40" spans="2:12" x14ac:dyDescent="0.25">
      <c r="B40" s="16"/>
      <c r="C40" s="48" t="s">
        <v>59</v>
      </c>
      <c r="L40" s="16"/>
    </row>
    <row r="41" spans="2:12" x14ac:dyDescent="0.25">
      <c r="B41" s="16"/>
      <c r="C41" s="14" t="s">
        <v>60</v>
      </c>
      <c r="L41" s="16"/>
    </row>
    <row r="42" spans="2:12" x14ac:dyDescent="0.25">
      <c r="B42" s="16"/>
      <c r="C42" s="17"/>
      <c r="L42" s="16"/>
    </row>
    <row r="43" spans="2:12" x14ac:dyDescent="0.25">
      <c r="B43" s="16"/>
      <c r="L43" s="16"/>
    </row>
    <row r="44" spans="2:12" ht="2.25" customHeight="1" x14ac:dyDescent="0.25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</row>
  </sheetData>
  <mergeCells count="1">
    <mergeCell ref="C4:K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46"/>
  <sheetViews>
    <sheetView showGridLines="0" topLeftCell="B1" zoomScale="80" zoomScaleNormal="80" workbookViewId="0">
      <selection activeCell="M2" sqref="M2"/>
    </sheetView>
  </sheetViews>
  <sheetFormatPr baseColWidth="10" defaultColWidth="13.5703125" defaultRowHeight="12.75" x14ac:dyDescent="0.2"/>
  <cols>
    <col min="1" max="1" width="4.5703125" style="1" customWidth="1"/>
    <col min="2" max="2" width="31.5703125" style="1" customWidth="1"/>
    <col min="3" max="3" width="18.85546875" style="1" customWidth="1"/>
    <col min="4" max="4" width="12.7109375" style="1" customWidth="1"/>
    <col min="5" max="5" width="11.5703125" style="1" customWidth="1"/>
    <col min="6" max="6" width="11.42578125" style="2" bestFit="1" customWidth="1"/>
    <col min="7" max="7" width="13.42578125" style="3" customWidth="1"/>
    <col min="8" max="8" width="11.42578125" style="1" bestFit="1" customWidth="1"/>
    <col min="9" max="11" width="12.42578125" style="1" bestFit="1" customWidth="1"/>
    <col min="12" max="12" width="13.28515625" style="1" customWidth="1"/>
    <col min="13" max="13" width="12.42578125" style="1" customWidth="1"/>
    <col min="14" max="15" width="14.140625" style="1" bestFit="1" customWidth="1"/>
    <col min="16" max="16384" width="13.5703125" style="1"/>
  </cols>
  <sheetData>
    <row r="1" spans="1:16" s="2" customFormat="1" ht="42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6" x14ac:dyDescent="0.2">
      <c r="H2" s="4"/>
      <c r="I2" s="4"/>
      <c r="J2" s="4"/>
      <c r="K2" s="4"/>
      <c r="L2" s="4"/>
      <c r="M2" s="4"/>
      <c r="N2" s="4"/>
      <c r="O2" s="4"/>
      <c r="P2" s="4"/>
    </row>
    <row r="3" spans="1:16" ht="12" x14ac:dyDescent="0.2">
      <c r="B3" s="7"/>
      <c r="C3" s="8"/>
      <c r="D3" s="9"/>
      <c r="E3" s="9"/>
      <c r="F3" s="9"/>
      <c r="G3" s="9"/>
      <c r="H3" s="5"/>
      <c r="I3" s="6"/>
      <c r="J3" s="6"/>
      <c r="K3" s="6"/>
      <c r="L3" s="6"/>
      <c r="M3" s="6"/>
      <c r="N3" s="6"/>
      <c r="O3" s="6"/>
      <c r="P3" s="6"/>
    </row>
    <row r="4" spans="1:16" ht="33.75" x14ac:dyDescent="0.5">
      <c r="B4" s="50" t="s">
        <v>0</v>
      </c>
      <c r="C4" s="50"/>
      <c r="D4" s="50"/>
      <c r="E4" s="50"/>
      <c r="F4" s="50"/>
      <c r="G4" s="50"/>
      <c r="H4" s="50"/>
      <c r="I4" s="50"/>
      <c r="J4" s="50"/>
      <c r="K4" s="6"/>
      <c r="L4" s="6"/>
      <c r="M4" s="6"/>
      <c r="N4" s="6"/>
      <c r="O4" s="6"/>
      <c r="P4" s="6"/>
    </row>
    <row r="5" spans="1:16" ht="6" customHeight="1" x14ac:dyDescent="0.5">
      <c r="B5" s="11"/>
      <c r="C5" s="8"/>
      <c r="D5" s="9"/>
      <c r="E5" s="9"/>
      <c r="F5" s="9"/>
      <c r="G5" s="9"/>
      <c r="H5" s="5"/>
      <c r="I5" s="6"/>
      <c r="J5" s="6"/>
      <c r="K5" s="6"/>
      <c r="L5" s="6"/>
      <c r="M5" s="6"/>
      <c r="N5" s="6"/>
      <c r="O5" s="6"/>
      <c r="P5" s="6"/>
    </row>
    <row r="6" spans="1:16" ht="15" x14ac:dyDescent="0.2">
      <c r="B6" s="54" t="s">
        <v>29</v>
      </c>
      <c r="C6" s="54"/>
      <c r="D6" s="40">
        <f>D37-D36</f>
        <v>0</v>
      </c>
      <c r="E6" s="40">
        <f t="shared" ref="E6:O6" si="0">E37-E36</f>
        <v>0</v>
      </c>
      <c r="F6" s="40">
        <f t="shared" si="0"/>
        <v>0</v>
      </c>
      <c r="G6" s="40">
        <f t="shared" si="0"/>
        <v>0</v>
      </c>
      <c r="H6" s="40">
        <f t="shared" si="0"/>
        <v>2000</v>
      </c>
      <c r="I6" s="40">
        <f t="shared" si="0"/>
        <v>42000</v>
      </c>
      <c r="J6" s="40">
        <f t="shared" si="0"/>
        <v>82000</v>
      </c>
      <c r="K6" s="40">
        <f t="shared" si="0"/>
        <v>122000</v>
      </c>
      <c r="L6" s="40">
        <f t="shared" si="0"/>
        <v>162000</v>
      </c>
      <c r="M6" s="40">
        <f t="shared" si="0"/>
        <v>202000</v>
      </c>
      <c r="N6" s="40">
        <f t="shared" si="0"/>
        <v>242000</v>
      </c>
      <c r="O6" s="40">
        <f t="shared" si="0"/>
        <v>282000</v>
      </c>
      <c r="P6" s="6"/>
    </row>
    <row r="7" spans="1:16" ht="15" x14ac:dyDescent="0.2">
      <c r="B7" s="54" t="s">
        <v>30</v>
      </c>
      <c r="C7" s="54"/>
      <c r="D7" s="40">
        <f t="shared" ref="D7:O7" si="1">D37-D35</f>
        <v>-13000</v>
      </c>
      <c r="E7" s="40">
        <f t="shared" si="1"/>
        <v>-18000</v>
      </c>
      <c r="F7" s="40">
        <f t="shared" si="1"/>
        <v>-23000</v>
      </c>
      <c r="G7" s="40">
        <f t="shared" si="1"/>
        <v>-31000</v>
      </c>
      <c r="H7" s="40">
        <f t="shared" si="1"/>
        <v>-30000</v>
      </c>
      <c r="I7" s="40">
        <f t="shared" si="1"/>
        <v>-8000</v>
      </c>
      <c r="J7" s="40">
        <f t="shared" si="1"/>
        <v>15000</v>
      </c>
      <c r="K7" s="40">
        <f t="shared" si="1"/>
        <v>45000</v>
      </c>
      <c r="L7" s="40">
        <f t="shared" si="1"/>
        <v>70000</v>
      </c>
      <c r="M7" s="40">
        <f t="shared" si="1"/>
        <v>92000</v>
      </c>
      <c r="N7" s="40">
        <f t="shared" si="1"/>
        <v>112000</v>
      </c>
      <c r="O7" s="40">
        <f t="shared" si="1"/>
        <v>140000</v>
      </c>
      <c r="P7" s="6"/>
    </row>
    <row r="8" spans="1:16" ht="15" x14ac:dyDescent="0.2">
      <c r="B8" s="54" t="s">
        <v>31</v>
      </c>
      <c r="C8" s="54"/>
      <c r="D8" s="40">
        <f>IFERROR(D37/D36,"")</f>
        <v>1</v>
      </c>
      <c r="E8" s="40">
        <f t="shared" ref="E8:O8" si="2">IFERROR(E37/E36,"")</f>
        <v>1</v>
      </c>
      <c r="F8" s="40">
        <f t="shared" si="2"/>
        <v>1</v>
      </c>
      <c r="G8" s="40">
        <f t="shared" si="2"/>
        <v>1</v>
      </c>
      <c r="H8" s="40">
        <f t="shared" si="2"/>
        <v>1.0344827586206897</v>
      </c>
      <c r="I8" s="40">
        <f t="shared" si="2"/>
        <v>1.7241379310344827</v>
      </c>
      <c r="J8" s="40">
        <f t="shared" si="2"/>
        <v>2.4137931034482758</v>
      </c>
      <c r="K8" s="40">
        <f t="shared" si="2"/>
        <v>3.103448275862069</v>
      </c>
      <c r="L8" s="40">
        <f t="shared" si="2"/>
        <v>3.7931034482758621</v>
      </c>
      <c r="M8" s="40">
        <f t="shared" si="2"/>
        <v>4.4827586206896548</v>
      </c>
      <c r="N8" s="40">
        <f t="shared" si="2"/>
        <v>5.1724137931034484</v>
      </c>
      <c r="O8" s="40">
        <f t="shared" si="2"/>
        <v>5.8620689655172411</v>
      </c>
      <c r="P8" s="6"/>
    </row>
    <row r="9" spans="1:16" ht="15" x14ac:dyDescent="0.2">
      <c r="B9" s="54" t="s">
        <v>32</v>
      </c>
      <c r="C9" s="54"/>
      <c r="D9" s="40">
        <f t="shared" ref="D9:O9" si="3">IFERROR(D37/D35,"")</f>
        <v>0.43478260869565216</v>
      </c>
      <c r="E9" s="40">
        <f t="shared" si="3"/>
        <v>0.52631578947368418</v>
      </c>
      <c r="F9" s="40">
        <f t="shared" si="3"/>
        <v>0.56603773584905659</v>
      </c>
      <c r="G9" s="40">
        <f t="shared" si="3"/>
        <v>0.56338028169014087</v>
      </c>
      <c r="H9" s="40">
        <f t="shared" si="3"/>
        <v>0.66666666666666663</v>
      </c>
      <c r="I9" s="40">
        <f t="shared" si="3"/>
        <v>0.92592592592592593</v>
      </c>
      <c r="J9" s="40">
        <f t="shared" si="3"/>
        <v>1.1200000000000001</v>
      </c>
      <c r="K9" s="40">
        <f t="shared" si="3"/>
        <v>1.3333333333333333</v>
      </c>
      <c r="L9" s="40">
        <f t="shared" si="3"/>
        <v>1.4666666666666666</v>
      </c>
      <c r="M9" s="40">
        <f t="shared" si="3"/>
        <v>1.5476190476190477</v>
      </c>
      <c r="N9" s="40">
        <f t="shared" si="3"/>
        <v>1.5957446808510638</v>
      </c>
      <c r="O9" s="40">
        <f t="shared" si="3"/>
        <v>1.7</v>
      </c>
      <c r="P9" s="6"/>
    </row>
    <row r="10" spans="1:16" ht="15" x14ac:dyDescent="0.2">
      <c r="B10" s="54" t="s">
        <v>33</v>
      </c>
      <c r="C10" s="54"/>
      <c r="D10" s="40">
        <f>IFERROR($C$33/D8,"")</f>
        <v>200000</v>
      </c>
      <c r="E10" s="40">
        <f t="shared" ref="E10:O10" si="4">IFERROR($C$33/E8,"")</f>
        <v>200000</v>
      </c>
      <c r="F10" s="40">
        <f t="shared" si="4"/>
        <v>200000</v>
      </c>
      <c r="G10" s="40">
        <f t="shared" si="4"/>
        <v>200000</v>
      </c>
      <c r="H10" s="40">
        <f t="shared" si="4"/>
        <v>193333.33333333331</v>
      </c>
      <c r="I10" s="40">
        <f t="shared" si="4"/>
        <v>116000</v>
      </c>
      <c r="J10" s="40">
        <f t="shared" si="4"/>
        <v>82857.142857142855</v>
      </c>
      <c r="K10" s="40">
        <f t="shared" si="4"/>
        <v>64444.444444444445</v>
      </c>
      <c r="L10" s="40">
        <f t="shared" si="4"/>
        <v>52727.272727272728</v>
      </c>
      <c r="M10" s="40">
        <f t="shared" si="4"/>
        <v>44615.384615384617</v>
      </c>
      <c r="N10" s="40">
        <f t="shared" si="4"/>
        <v>38666.666666666664</v>
      </c>
      <c r="O10" s="40">
        <f t="shared" si="4"/>
        <v>34117.647058823532</v>
      </c>
      <c r="P10" s="6"/>
    </row>
    <row r="11" spans="1:16" ht="15" x14ac:dyDescent="0.2">
      <c r="B11" s="28"/>
      <c r="C11" s="28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6"/>
    </row>
    <row r="12" spans="1:16" ht="12.75" customHeight="1" x14ac:dyDescent="0.2">
      <c r="B12" s="12"/>
      <c r="C12" s="18"/>
      <c r="D12" s="53" t="s">
        <v>10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6"/>
    </row>
    <row r="13" spans="1:16" s="22" customFormat="1" ht="23.25" customHeight="1" x14ac:dyDescent="0.25">
      <c r="B13" s="23" t="s">
        <v>34</v>
      </c>
      <c r="C13" s="23" t="s">
        <v>51</v>
      </c>
      <c r="D13" s="23" t="s">
        <v>11</v>
      </c>
      <c r="E13" s="23" t="s">
        <v>12</v>
      </c>
      <c r="F13" s="23" t="s">
        <v>13</v>
      </c>
      <c r="G13" s="23" t="s">
        <v>14</v>
      </c>
      <c r="H13" s="23" t="s">
        <v>15</v>
      </c>
      <c r="I13" s="23" t="s">
        <v>16</v>
      </c>
      <c r="J13" s="23" t="s">
        <v>17</v>
      </c>
      <c r="K13" s="23" t="s">
        <v>18</v>
      </c>
      <c r="L13" s="32" t="s">
        <v>19</v>
      </c>
      <c r="M13" s="23" t="s">
        <v>20</v>
      </c>
      <c r="N13" s="23" t="s">
        <v>21</v>
      </c>
      <c r="O13" s="23" t="s">
        <v>22</v>
      </c>
    </row>
    <row r="14" spans="1:16" ht="15" x14ac:dyDescent="0.2">
      <c r="B14" s="41" t="s">
        <v>4</v>
      </c>
      <c r="C14" s="43">
        <f>SUM(D14:O14)</f>
        <v>200000</v>
      </c>
      <c r="D14" s="47">
        <v>23000</v>
      </c>
      <c r="E14" s="47">
        <v>15000</v>
      </c>
      <c r="F14" s="47">
        <v>15000</v>
      </c>
      <c r="G14" s="47">
        <v>18000</v>
      </c>
      <c r="H14" s="47">
        <v>19000</v>
      </c>
      <c r="I14" s="47">
        <v>18000</v>
      </c>
      <c r="J14" s="47">
        <v>17000</v>
      </c>
      <c r="K14" s="47">
        <v>10000</v>
      </c>
      <c r="L14" s="47">
        <v>15000</v>
      </c>
      <c r="M14" s="47">
        <v>18000</v>
      </c>
      <c r="N14" s="47">
        <v>20000</v>
      </c>
      <c r="O14" s="47">
        <v>12000</v>
      </c>
      <c r="P14" s="6"/>
    </row>
    <row r="15" spans="1:16" ht="15" x14ac:dyDescent="0.2">
      <c r="B15" s="42" t="s">
        <v>5</v>
      </c>
      <c r="C15" s="43">
        <f t="shared" ref="C15:C31" si="5">SUM(D15:O15)</f>
        <v>0</v>
      </c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6"/>
    </row>
    <row r="16" spans="1:16" ht="15" x14ac:dyDescent="0.2">
      <c r="B16" s="41" t="s">
        <v>6</v>
      </c>
      <c r="C16" s="43">
        <f t="shared" si="5"/>
        <v>0</v>
      </c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6"/>
    </row>
    <row r="17" spans="2:16" ht="15" x14ac:dyDescent="0.2">
      <c r="B17" s="42" t="s">
        <v>7</v>
      </c>
      <c r="C17" s="43">
        <f t="shared" si="5"/>
        <v>0</v>
      </c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6"/>
    </row>
    <row r="18" spans="2:16" ht="15" x14ac:dyDescent="0.2">
      <c r="B18" s="41" t="s">
        <v>8</v>
      </c>
      <c r="C18" s="43">
        <f t="shared" si="5"/>
        <v>0</v>
      </c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6"/>
    </row>
    <row r="19" spans="2:16" ht="15" x14ac:dyDescent="0.2">
      <c r="B19" s="42" t="s">
        <v>9</v>
      </c>
      <c r="C19" s="43">
        <f t="shared" si="5"/>
        <v>0</v>
      </c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6"/>
    </row>
    <row r="20" spans="2:16" ht="15" x14ac:dyDescent="0.2">
      <c r="B20" s="42"/>
      <c r="C20" s="43">
        <f t="shared" si="5"/>
        <v>0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6"/>
    </row>
    <row r="21" spans="2:16" ht="15" x14ac:dyDescent="0.2">
      <c r="B21" s="42"/>
      <c r="C21" s="43">
        <f t="shared" si="5"/>
        <v>0</v>
      </c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6"/>
    </row>
    <row r="22" spans="2:16" ht="15" x14ac:dyDescent="0.2">
      <c r="B22" s="42"/>
      <c r="C22" s="43">
        <f t="shared" si="5"/>
        <v>0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6"/>
    </row>
    <row r="23" spans="2:16" ht="15" x14ac:dyDescent="0.2">
      <c r="B23" s="42"/>
      <c r="C23" s="43">
        <f t="shared" si="5"/>
        <v>0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6"/>
    </row>
    <row r="24" spans="2:16" ht="15" x14ac:dyDescent="0.2">
      <c r="B24" s="42"/>
      <c r="C24" s="43">
        <f t="shared" si="5"/>
        <v>0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6"/>
    </row>
    <row r="25" spans="2:16" ht="15" x14ac:dyDescent="0.2">
      <c r="B25" s="42"/>
      <c r="C25" s="43">
        <f t="shared" si="5"/>
        <v>0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6"/>
    </row>
    <row r="26" spans="2:16" ht="15" x14ac:dyDescent="0.2">
      <c r="B26" s="42"/>
      <c r="C26" s="43">
        <f t="shared" si="5"/>
        <v>0</v>
      </c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6"/>
    </row>
    <row r="27" spans="2:16" ht="15" x14ac:dyDescent="0.2">
      <c r="B27" s="42"/>
      <c r="C27" s="43">
        <f t="shared" si="5"/>
        <v>0</v>
      </c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6"/>
    </row>
    <row r="28" spans="2:16" ht="15" x14ac:dyDescent="0.2">
      <c r="B28" s="42"/>
      <c r="C28" s="43">
        <f t="shared" si="5"/>
        <v>0</v>
      </c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6"/>
    </row>
    <row r="29" spans="2:16" ht="15" x14ac:dyDescent="0.2">
      <c r="B29" s="42"/>
      <c r="C29" s="43">
        <f t="shared" si="5"/>
        <v>0</v>
      </c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6"/>
    </row>
    <row r="30" spans="2:16" ht="15" x14ac:dyDescent="0.2">
      <c r="B30" s="42"/>
      <c r="C30" s="43">
        <f t="shared" si="5"/>
        <v>0</v>
      </c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6"/>
    </row>
    <row r="31" spans="2:16" ht="15" x14ac:dyDescent="0.2">
      <c r="B31" s="42"/>
      <c r="C31" s="43">
        <f t="shared" si="5"/>
        <v>0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6"/>
    </row>
    <row r="32" spans="2:16" ht="12" x14ac:dyDescent="0.2">
      <c r="B32" s="20"/>
      <c r="C32" s="20"/>
      <c r="D32" s="20"/>
      <c r="E32" s="20"/>
      <c r="F32" s="20"/>
      <c r="G32" s="20"/>
      <c r="H32" s="20"/>
      <c r="I32" s="20"/>
      <c r="J32" s="21"/>
      <c r="K32" s="21"/>
      <c r="L32" s="21"/>
      <c r="M32" s="21"/>
      <c r="N32" s="21"/>
      <c r="O32" s="21"/>
      <c r="P32" s="6"/>
    </row>
    <row r="33" spans="2:16" ht="15" x14ac:dyDescent="0.2">
      <c r="B33" s="24" t="s">
        <v>36</v>
      </c>
      <c r="C33" s="25">
        <f>SUM(C14:C31)</f>
        <v>200000</v>
      </c>
      <c r="D33" s="25">
        <f t="shared" ref="D33:O33" si="6">SUM(D14:D31)</f>
        <v>23000</v>
      </c>
      <c r="E33" s="25">
        <f t="shared" si="6"/>
        <v>15000</v>
      </c>
      <c r="F33" s="25">
        <f t="shared" si="6"/>
        <v>15000</v>
      </c>
      <c r="G33" s="25">
        <f t="shared" si="6"/>
        <v>18000</v>
      </c>
      <c r="H33" s="25">
        <f t="shared" si="6"/>
        <v>19000</v>
      </c>
      <c r="I33" s="25">
        <f t="shared" si="6"/>
        <v>18000</v>
      </c>
      <c r="J33" s="25">
        <f t="shared" si="6"/>
        <v>17000</v>
      </c>
      <c r="K33" s="25">
        <f t="shared" si="6"/>
        <v>10000</v>
      </c>
      <c r="L33" s="25">
        <f t="shared" si="6"/>
        <v>15000</v>
      </c>
      <c r="M33" s="25">
        <f t="shared" si="6"/>
        <v>18000</v>
      </c>
      <c r="N33" s="25">
        <f t="shared" si="6"/>
        <v>20000</v>
      </c>
      <c r="O33" s="25">
        <f t="shared" si="6"/>
        <v>12000</v>
      </c>
      <c r="P33"/>
    </row>
    <row r="34" spans="2:16" x14ac:dyDescent="0.2">
      <c r="H34" s="3"/>
      <c r="I34" s="3"/>
      <c r="J34" s="3"/>
      <c r="K34" s="3"/>
      <c r="L34" s="3"/>
    </row>
    <row r="35" spans="2:16" ht="28.5" customHeight="1" x14ac:dyDescent="0.2">
      <c r="B35" s="51" t="s">
        <v>28</v>
      </c>
      <c r="C35" s="52"/>
      <c r="D35" s="25">
        <f>SUM($D$33:D33)</f>
        <v>23000</v>
      </c>
      <c r="E35" s="25">
        <f>SUM($D$33:E33)</f>
        <v>38000</v>
      </c>
      <c r="F35" s="25">
        <f>SUM($D$33:F33)</f>
        <v>53000</v>
      </c>
      <c r="G35" s="25">
        <f>SUM($D$33:G33)</f>
        <v>71000</v>
      </c>
      <c r="H35" s="25">
        <f>SUM($D$33:H33)</f>
        <v>90000</v>
      </c>
      <c r="I35" s="25">
        <f>SUM($D$33:I33)</f>
        <v>108000</v>
      </c>
      <c r="J35" s="25">
        <f>SUM($D$33:J33)</f>
        <v>125000</v>
      </c>
      <c r="K35" s="25">
        <f>SUM($D$33:K33)</f>
        <v>135000</v>
      </c>
      <c r="L35" s="25">
        <f>SUM($D$33:L33)</f>
        <v>150000</v>
      </c>
      <c r="M35" s="25">
        <f>SUM($D$33:M33)</f>
        <v>168000</v>
      </c>
      <c r="N35" s="25">
        <f>SUM($D$33:N33)</f>
        <v>188000</v>
      </c>
      <c r="O35" s="25">
        <f>SUM($D$33:O33)</f>
        <v>200000</v>
      </c>
    </row>
    <row r="36" spans="2:16" ht="28.5" customHeight="1" x14ac:dyDescent="0.2">
      <c r="B36" s="51" t="s">
        <v>26</v>
      </c>
      <c r="C36" s="52"/>
      <c r="D36" s="25">
        <f>'Costo Real'!C29</f>
        <v>10000</v>
      </c>
      <c r="E36" s="25">
        <f>'Costo Real'!D29</f>
        <v>20000</v>
      </c>
      <c r="F36" s="25">
        <f>'Costo Real'!E29</f>
        <v>30000</v>
      </c>
      <c r="G36" s="25">
        <f>'Costo Real'!F29</f>
        <v>40000</v>
      </c>
      <c r="H36" s="25">
        <f>'Costo Real'!G29</f>
        <v>58000</v>
      </c>
      <c r="I36" s="25">
        <f>'Costo Real'!H29</f>
        <v>58000</v>
      </c>
      <c r="J36" s="25">
        <f>'Costo Real'!I29</f>
        <v>58000</v>
      </c>
      <c r="K36" s="25">
        <f>'Costo Real'!J29</f>
        <v>58000</v>
      </c>
      <c r="L36" s="25">
        <f>'Costo Real'!K29</f>
        <v>58000</v>
      </c>
      <c r="M36" s="25">
        <f>'Costo Real'!L29</f>
        <v>58000</v>
      </c>
      <c r="N36" s="25">
        <f>'Costo Real'!M29</f>
        <v>58000</v>
      </c>
      <c r="O36" s="25">
        <f>'Costo Real'!N29</f>
        <v>58000</v>
      </c>
    </row>
    <row r="37" spans="2:16" ht="28.5" customHeight="1" x14ac:dyDescent="0.2">
      <c r="B37" s="51" t="s">
        <v>27</v>
      </c>
      <c r="C37" s="52"/>
      <c r="D37" s="25">
        <f>'Valor Ganado'!D30</f>
        <v>10000</v>
      </c>
      <c r="E37" s="25">
        <f>'Valor Ganado'!E30</f>
        <v>20000</v>
      </c>
      <c r="F37" s="25">
        <f>'Valor Ganado'!F30</f>
        <v>30000</v>
      </c>
      <c r="G37" s="25">
        <f>'Valor Ganado'!G30</f>
        <v>40000</v>
      </c>
      <c r="H37" s="25">
        <f>'Valor Ganado'!H30</f>
        <v>60000</v>
      </c>
      <c r="I37" s="25">
        <f>'Valor Ganado'!I30</f>
        <v>100000</v>
      </c>
      <c r="J37" s="25">
        <f>'Valor Ganado'!J30</f>
        <v>140000</v>
      </c>
      <c r="K37" s="25">
        <f>'Valor Ganado'!K30</f>
        <v>180000</v>
      </c>
      <c r="L37" s="25">
        <f>'Valor Ganado'!L30</f>
        <v>220000</v>
      </c>
      <c r="M37" s="25">
        <f>'Valor Ganado'!M30</f>
        <v>260000</v>
      </c>
      <c r="N37" s="25">
        <f>'Valor Ganado'!N30</f>
        <v>300000</v>
      </c>
      <c r="O37" s="25">
        <f>'Valor Ganado'!O30</f>
        <v>340000</v>
      </c>
    </row>
    <row r="38" spans="2:16" x14ac:dyDescent="0.2">
      <c r="H38" s="3"/>
      <c r="I38" s="3"/>
      <c r="J38" s="3"/>
      <c r="K38" s="3"/>
      <c r="L38" s="3"/>
    </row>
    <row r="39" spans="2:16" x14ac:dyDescent="0.2">
      <c r="H39" s="3"/>
      <c r="I39" s="3"/>
      <c r="J39" s="3"/>
      <c r="K39" s="3"/>
      <c r="L39" s="3"/>
    </row>
    <row r="40" spans="2:16" x14ac:dyDescent="0.2">
      <c r="H40" s="3"/>
      <c r="I40" s="3"/>
      <c r="J40" s="3"/>
      <c r="K40" s="3"/>
      <c r="L40" s="3"/>
    </row>
    <row r="41" spans="2:16" x14ac:dyDescent="0.2">
      <c r="H41" s="3"/>
      <c r="I41" s="3"/>
      <c r="J41" s="3"/>
      <c r="K41" s="3"/>
      <c r="L41" s="3"/>
    </row>
    <row r="42" spans="2:16" x14ac:dyDescent="0.2">
      <c r="H42" s="3"/>
      <c r="I42" s="3"/>
      <c r="J42" s="3"/>
      <c r="K42" s="3"/>
      <c r="L42" s="3"/>
    </row>
    <row r="43" spans="2:16" x14ac:dyDescent="0.2">
      <c r="H43" s="3"/>
      <c r="I43" s="3"/>
      <c r="J43" s="3"/>
      <c r="K43" s="3"/>
      <c r="L43" s="3"/>
    </row>
    <row r="44" spans="2:16" x14ac:dyDescent="0.2">
      <c r="H44" s="3"/>
      <c r="I44" s="3"/>
      <c r="J44" s="3"/>
      <c r="K44" s="3"/>
      <c r="L44" s="3"/>
    </row>
    <row r="45" spans="2:16" x14ac:dyDescent="0.2">
      <c r="H45" s="3"/>
      <c r="I45" s="3"/>
      <c r="J45" s="3"/>
      <c r="K45" s="3"/>
      <c r="L45" s="3"/>
    </row>
    <row r="46" spans="2:16" x14ac:dyDescent="0.2">
      <c r="H46" s="3"/>
      <c r="I46" s="3"/>
      <c r="J46" s="3"/>
      <c r="K46" s="3"/>
      <c r="L46" s="3"/>
    </row>
  </sheetData>
  <dataConsolidate/>
  <mergeCells count="10">
    <mergeCell ref="B4:J4"/>
    <mergeCell ref="B35:C35"/>
    <mergeCell ref="B36:C36"/>
    <mergeCell ref="B37:C37"/>
    <mergeCell ref="D12:O12"/>
    <mergeCell ref="B6:C6"/>
    <mergeCell ref="B7:C7"/>
    <mergeCell ref="B8:C8"/>
    <mergeCell ref="B9:C9"/>
    <mergeCell ref="B10:C10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4"/>
  <sheetViews>
    <sheetView showGridLines="0" zoomScale="90" zoomScaleNormal="90" workbookViewId="0">
      <selection activeCell="I9" sqref="I9"/>
    </sheetView>
  </sheetViews>
  <sheetFormatPr baseColWidth="10" defaultColWidth="13.5703125" defaultRowHeight="12.75" x14ac:dyDescent="0.2"/>
  <cols>
    <col min="1" max="1" width="4.5703125" style="1" customWidth="1"/>
    <col min="2" max="2" width="20" style="1" customWidth="1"/>
    <col min="3" max="3" width="14.5703125" style="1" customWidth="1"/>
    <col min="4" max="4" width="12.42578125" style="1" customWidth="1"/>
    <col min="5" max="5" width="11.5703125" style="1" customWidth="1"/>
    <col min="6" max="6" width="11.42578125" style="2" bestFit="1" customWidth="1"/>
    <col min="7" max="7" width="13.42578125" style="3" customWidth="1"/>
    <col min="8" max="8" width="11.42578125" style="1" bestFit="1" customWidth="1"/>
    <col min="9" max="11" width="12.5703125" style="1" bestFit="1" customWidth="1"/>
    <col min="12" max="12" width="15.5703125" style="1" customWidth="1"/>
    <col min="13" max="13" width="12.42578125" style="1" customWidth="1"/>
    <col min="14" max="16384" width="13.5703125" style="1"/>
  </cols>
  <sheetData>
    <row r="1" spans="1:16" s="2" customFormat="1" ht="42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</row>
    <row r="2" spans="1:16" x14ac:dyDescent="0.2">
      <c r="H2" s="4"/>
      <c r="I2" s="4"/>
      <c r="J2" s="4"/>
      <c r="K2" s="4"/>
      <c r="L2" s="4"/>
      <c r="M2" s="4"/>
      <c r="N2" s="4"/>
      <c r="O2" s="4"/>
      <c r="P2" s="4"/>
    </row>
    <row r="3" spans="1:16" ht="12" x14ac:dyDescent="0.2">
      <c r="B3" s="7"/>
      <c r="C3" s="8"/>
      <c r="D3" s="9"/>
      <c r="E3" s="9"/>
      <c r="F3" s="9"/>
      <c r="G3" s="9"/>
      <c r="H3" s="5"/>
      <c r="I3" s="6"/>
      <c r="J3" s="6"/>
      <c r="K3" s="6"/>
      <c r="L3" s="6"/>
      <c r="M3" s="6"/>
      <c r="N3" s="6"/>
      <c r="O3" s="6"/>
      <c r="P3" s="6"/>
    </row>
    <row r="4" spans="1:16" ht="33.75" x14ac:dyDescent="0.5">
      <c r="B4" s="11" t="s">
        <v>0</v>
      </c>
      <c r="C4" s="8"/>
      <c r="D4" s="9"/>
      <c r="E4" s="9"/>
      <c r="F4" s="9"/>
      <c r="G4" s="9"/>
      <c r="H4" s="5"/>
      <c r="I4" s="6"/>
      <c r="J4" s="6"/>
      <c r="K4" s="6"/>
      <c r="L4" s="6"/>
      <c r="M4" s="6"/>
      <c r="N4" s="6"/>
      <c r="O4" s="6"/>
      <c r="P4" s="6"/>
    </row>
    <row r="5" spans="1:16" ht="17.25" customHeight="1" x14ac:dyDescent="0.5">
      <c r="B5" s="11"/>
      <c r="C5" s="8"/>
      <c r="D5" s="9"/>
      <c r="E5" s="9"/>
      <c r="F5" s="9"/>
      <c r="G5" s="13"/>
      <c r="H5" s="5"/>
      <c r="I5" s="6"/>
      <c r="J5" s="6"/>
      <c r="K5" s="6"/>
      <c r="L5" s="6"/>
      <c r="M5" s="6"/>
      <c r="N5" s="6"/>
      <c r="O5" s="6"/>
      <c r="P5" s="6"/>
    </row>
    <row r="6" spans="1:16" ht="11.25" customHeight="1" x14ac:dyDescent="0.2">
      <c r="B6" s="12"/>
      <c r="C6" s="39"/>
      <c r="D6" s="55" t="s">
        <v>10</v>
      </c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6"/>
    </row>
    <row r="7" spans="1:16" ht="12.75" customHeight="1" x14ac:dyDescent="0.2">
      <c r="B7" s="12"/>
      <c r="C7" s="1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6"/>
    </row>
    <row r="8" spans="1:16" s="22" customFormat="1" ht="23.25" customHeight="1" x14ac:dyDescent="0.25">
      <c r="B8" s="23" t="s">
        <v>3</v>
      </c>
      <c r="C8" s="23" t="str">
        <f>'Gestión del Valor Ganado'!C13</f>
        <v>Presupuesto (BAC)</v>
      </c>
      <c r="D8" s="23" t="str">
        <f>'Gestión del Valor Ganado'!D13</f>
        <v>Enero</v>
      </c>
      <c r="E8" s="23" t="str">
        <f>'Gestión del Valor Ganado'!E13</f>
        <v>Febrero</v>
      </c>
      <c r="F8" s="23" t="str">
        <f>'Gestión del Valor Ganado'!F13</f>
        <v>Marzo</v>
      </c>
      <c r="G8" s="23" t="str">
        <f>'Gestión del Valor Ganado'!G13</f>
        <v>Abril</v>
      </c>
      <c r="H8" s="23" t="str">
        <f>'Gestión del Valor Ganado'!H13</f>
        <v>Mayo</v>
      </c>
      <c r="I8" s="23" t="str">
        <f>'Gestión del Valor Ganado'!I13</f>
        <v>Junio</v>
      </c>
      <c r="J8" s="23" t="str">
        <f>'Gestión del Valor Ganado'!J13</f>
        <v>Julio</v>
      </c>
      <c r="K8" s="23" t="str">
        <f>'Gestión del Valor Ganado'!K13</f>
        <v>Agosto</v>
      </c>
      <c r="L8" s="23" t="str">
        <f>'Gestión del Valor Ganado'!L13</f>
        <v>Septiembre</v>
      </c>
      <c r="M8" s="23" t="str">
        <f>'Gestión del Valor Ganado'!M13</f>
        <v>Octubre</v>
      </c>
      <c r="N8" s="23" t="str">
        <f>'Gestión del Valor Ganado'!N13</f>
        <v>Noviembre</v>
      </c>
      <c r="O8" s="23" t="str">
        <f>'Gestión del Valor Ganado'!O13</f>
        <v>Diciembre</v>
      </c>
    </row>
    <row r="9" spans="1:16" s="22" customFormat="1" ht="15" x14ac:dyDescent="0.25">
      <c r="B9" s="44" t="s">
        <v>4</v>
      </c>
      <c r="C9" s="43">
        <f>'Gestión del Valor Ganado'!C14</f>
        <v>200000</v>
      </c>
      <c r="D9" s="37">
        <v>0.05</v>
      </c>
      <c r="E9" s="37">
        <v>0.05</v>
      </c>
      <c r="F9" s="37">
        <v>0.05</v>
      </c>
      <c r="G9" s="37">
        <v>0.05</v>
      </c>
      <c r="H9" s="37">
        <v>0.1</v>
      </c>
      <c r="I9" s="37">
        <v>0.2</v>
      </c>
      <c r="J9" s="37">
        <v>0.2</v>
      </c>
      <c r="K9" s="37">
        <v>0.2</v>
      </c>
      <c r="L9" s="37">
        <v>0.2</v>
      </c>
      <c r="M9" s="37">
        <v>0.2</v>
      </c>
      <c r="N9" s="37">
        <v>0.2</v>
      </c>
      <c r="O9" s="37">
        <v>0.2</v>
      </c>
    </row>
    <row r="10" spans="1:16" s="22" customFormat="1" ht="15" x14ac:dyDescent="0.25">
      <c r="B10" s="45" t="s">
        <v>5</v>
      </c>
      <c r="C10" s="43">
        <f>'Gestión del Valor Ganado'!C15</f>
        <v>0</v>
      </c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</row>
    <row r="11" spans="1:16" s="22" customFormat="1" ht="15" x14ac:dyDescent="0.25">
      <c r="B11" s="44" t="s">
        <v>6</v>
      </c>
      <c r="C11" s="43">
        <f>'Gestión del Valor Ganado'!C16</f>
        <v>0</v>
      </c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</row>
    <row r="12" spans="1:16" s="22" customFormat="1" ht="15" x14ac:dyDescent="0.25">
      <c r="B12" s="45" t="s">
        <v>7</v>
      </c>
      <c r="C12" s="43">
        <f>'Gestión del Valor Ganado'!C17</f>
        <v>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6" s="22" customFormat="1" ht="15" x14ac:dyDescent="0.25">
      <c r="B13" s="44" t="s">
        <v>8</v>
      </c>
      <c r="C13" s="43">
        <f>'Gestión del Valor Ganado'!C18</f>
        <v>0</v>
      </c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6" s="22" customFormat="1" ht="15" x14ac:dyDescent="0.25">
      <c r="B14" s="45" t="s">
        <v>9</v>
      </c>
      <c r="C14" s="43">
        <f>'Gestión del Valor Ganado'!C19</f>
        <v>0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</row>
    <row r="15" spans="1:16" s="22" customFormat="1" ht="15" x14ac:dyDescent="0.25">
      <c r="B15" s="45"/>
      <c r="C15" s="43">
        <f>'Gestión del Valor Ganado'!C20</f>
        <v>0</v>
      </c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6" s="22" customFormat="1" ht="15" x14ac:dyDescent="0.25">
      <c r="B16" s="45"/>
      <c r="C16" s="43">
        <f>'Gestión del Valor Ganado'!C21</f>
        <v>0</v>
      </c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7" spans="2:16" s="22" customFormat="1" ht="15" x14ac:dyDescent="0.25">
      <c r="B17" s="45"/>
      <c r="C17" s="43">
        <f>'Gestión del Valor Ganado'!C22</f>
        <v>0</v>
      </c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</row>
    <row r="18" spans="2:16" s="22" customFormat="1" ht="15" x14ac:dyDescent="0.25">
      <c r="B18" s="45"/>
      <c r="C18" s="43">
        <f>'Gestión del Valor Ganado'!C23</f>
        <v>0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2:16" s="22" customFormat="1" ht="15" x14ac:dyDescent="0.25">
      <c r="B19" s="45"/>
      <c r="C19" s="43">
        <f>'Gestión del Valor Ganado'!C24</f>
        <v>0</v>
      </c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</row>
    <row r="20" spans="2:16" s="22" customFormat="1" ht="15" x14ac:dyDescent="0.25">
      <c r="B20" s="45"/>
      <c r="C20" s="43">
        <f>'Gestión del Valor Ganado'!C25</f>
        <v>0</v>
      </c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</row>
    <row r="21" spans="2:16" s="22" customFormat="1" ht="15" x14ac:dyDescent="0.25">
      <c r="B21" s="45"/>
      <c r="C21" s="43">
        <f>'Gestión del Valor Ganado'!C26</f>
        <v>0</v>
      </c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</row>
    <row r="22" spans="2:16" s="22" customFormat="1" ht="15" x14ac:dyDescent="0.25">
      <c r="B22" s="45"/>
      <c r="C22" s="43">
        <f>'Gestión del Valor Ganado'!C27</f>
        <v>0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2:16" s="22" customFormat="1" ht="15" x14ac:dyDescent="0.25">
      <c r="B23" s="45"/>
      <c r="C23" s="43">
        <f>'Gestión del Valor Ganado'!C28</f>
        <v>0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</row>
    <row r="24" spans="2:16" s="22" customFormat="1" ht="15" x14ac:dyDescent="0.25">
      <c r="B24" s="45"/>
      <c r="C24" s="43">
        <f>'Gestión del Valor Ganado'!C29</f>
        <v>0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2:16" s="22" customFormat="1" ht="15" x14ac:dyDescent="0.25">
      <c r="B25" s="45"/>
      <c r="C25" s="43">
        <f>'Gestión del Valor Ganado'!C30</f>
        <v>0</v>
      </c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6" spans="2:16" s="22" customFormat="1" ht="15" x14ac:dyDescent="0.25">
      <c r="B26" s="45"/>
      <c r="C26" s="43">
        <f>'Gestión del Valor Ganado'!C31</f>
        <v>0</v>
      </c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</row>
    <row r="27" spans="2:16" ht="13.5" customHeight="1" x14ac:dyDescent="0.2">
      <c r="B27" s="19"/>
      <c r="C27" s="20"/>
      <c r="D27" s="20"/>
      <c r="E27" s="20"/>
      <c r="F27" s="20"/>
      <c r="G27" s="20"/>
      <c r="H27" s="20"/>
      <c r="I27" s="20"/>
      <c r="J27" s="21"/>
      <c r="K27" s="21"/>
      <c r="L27" s="21"/>
      <c r="M27" s="6"/>
      <c r="N27" s="6"/>
      <c r="O27" s="6"/>
      <c r="P27" s="6"/>
    </row>
    <row r="28" spans="2:16" ht="15" x14ac:dyDescent="0.2">
      <c r="C28" s="29" t="s">
        <v>46</v>
      </c>
      <c r="D28" s="25">
        <f>SUMPRODUCT($C$9:$C$26,D9:D26)</f>
        <v>10000</v>
      </c>
      <c r="E28" s="26">
        <f t="shared" ref="E28:O28" si="0">SUMPRODUCT($C$9:$C$26,E9:E26)</f>
        <v>10000</v>
      </c>
      <c r="F28" s="26">
        <f t="shared" si="0"/>
        <v>10000</v>
      </c>
      <c r="G28" s="26">
        <f t="shared" si="0"/>
        <v>10000</v>
      </c>
      <c r="H28" s="26">
        <f t="shared" si="0"/>
        <v>20000</v>
      </c>
      <c r="I28" s="26">
        <f t="shared" si="0"/>
        <v>40000</v>
      </c>
      <c r="J28" s="26">
        <f t="shared" si="0"/>
        <v>40000</v>
      </c>
      <c r="K28" s="26">
        <f t="shared" si="0"/>
        <v>40000</v>
      </c>
      <c r="L28" s="26">
        <f t="shared" si="0"/>
        <v>40000</v>
      </c>
      <c r="M28" s="26">
        <f t="shared" si="0"/>
        <v>40000</v>
      </c>
      <c r="N28" s="26">
        <f t="shared" si="0"/>
        <v>40000</v>
      </c>
      <c r="O28" s="27">
        <f t="shared" si="0"/>
        <v>40000</v>
      </c>
    </row>
    <row r="29" spans="2:16" x14ac:dyDescent="0.2">
      <c r="C29" s="29"/>
      <c r="H29" s="3"/>
      <c r="I29" s="3"/>
      <c r="J29" s="3"/>
      <c r="K29" s="3"/>
      <c r="L29" s="3"/>
    </row>
    <row r="30" spans="2:16" ht="38.25" x14ac:dyDescent="0.2">
      <c r="C30" s="29" t="s">
        <v>25</v>
      </c>
      <c r="D30" s="25">
        <f>D28</f>
        <v>10000</v>
      </c>
      <c r="E30" s="26">
        <f>D30+E28</f>
        <v>20000</v>
      </c>
      <c r="F30" s="26">
        <f t="shared" ref="F30:O30" si="1">E30+F28</f>
        <v>30000</v>
      </c>
      <c r="G30" s="26">
        <f t="shared" si="1"/>
        <v>40000</v>
      </c>
      <c r="H30" s="26">
        <f t="shared" si="1"/>
        <v>60000</v>
      </c>
      <c r="I30" s="26">
        <f t="shared" si="1"/>
        <v>100000</v>
      </c>
      <c r="J30" s="26">
        <f t="shared" si="1"/>
        <v>140000</v>
      </c>
      <c r="K30" s="26">
        <f t="shared" si="1"/>
        <v>180000</v>
      </c>
      <c r="L30" s="26">
        <f t="shared" si="1"/>
        <v>220000</v>
      </c>
      <c r="M30" s="26">
        <f t="shared" si="1"/>
        <v>260000</v>
      </c>
      <c r="N30" s="26">
        <f t="shared" si="1"/>
        <v>300000</v>
      </c>
      <c r="O30" s="26">
        <f t="shared" si="1"/>
        <v>340000</v>
      </c>
    </row>
    <row r="31" spans="2:16" x14ac:dyDescent="0.2">
      <c r="H31" s="3"/>
      <c r="I31" s="3"/>
      <c r="J31" s="3"/>
      <c r="K31" s="3"/>
      <c r="L31" s="3"/>
    </row>
    <row r="32" spans="2:16" x14ac:dyDescent="0.2">
      <c r="H32" s="3"/>
      <c r="I32" s="3"/>
      <c r="J32" s="3"/>
      <c r="K32" s="3"/>
      <c r="L32" s="3"/>
    </row>
    <row r="33" spans="8:12" x14ac:dyDescent="0.2">
      <c r="H33" s="3"/>
      <c r="I33" s="3"/>
      <c r="J33" s="3"/>
      <c r="K33" s="3"/>
      <c r="L33" s="3"/>
    </row>
    <row r="34" spans="8:12" x14ac:dyDescent="0.2">
      <c r="H34" s="3"/>
      <c r="I34" s="3"/>
      <c r="J34" s="3"/>
      <c r="K34" s="3"/>
      <c r="L34" s="3"/>
    </row>
    <row r="35" spans="8:12" x14ac:dyDescent="0.2">
      <c r="H35" s="3"/>
      <c r="I35" s="3"/>
      <c r="J35" s="3"/>
      <c r="K35" s="3"/>
      <c r="L35" s="3"/>
    </row>
    <row r="36" spans="8:12" x14ac:dyDescent="0.2">
      <c r="H36" s="3"/>
      <c r="I36" s="3"/>
      <c r="J36" s="3"/>
      <c r="K36" s="3"/>
      <c r="L36" s="3"/>
    </row>
    <row r="37" spans="8:12" x14ac:dyDescent="0.2">
      <c r="H37" s="3"/>
      <c r="I37" s="3"/>
      <c r="J37" s="3"/>
      <c r="K37" s="3"/>
      <c r="L37" s="3"/>
    </row>
    <row r="38" spans="8:12" x14ac:dyDescent="0.2">
      <c r="H38" s="3"/>
      <c r="I38" s="3"/>
      <c r="J38" s="3"/>
      <c r="K38" s="3"/>
      <c r="L38" s="3"/>
    </row>
    <row r="39" spans="8:12" x14ac:dyDescent="0.2">
      <c r="H39" s="3"/>
      <c r="I39" s="3"/>
      <c r="J39" s="3"/>
      <c r="K39" s="3"/>
      <c r="L39" s="3"/>
    </row>
    <row r="40" spans="8:12" x14ac:dyDescent="0.2">
      <c r="H40" s="3"/>
      <c r="I40" s="3"/>
      <c r="J40" s="3"/>
      <c r="K40" s="3"/>
      <c r="L40" s="3"/>
    </row>
    <row r="41" spans="8:12" x14ac:dyDescent="0.2">
      <c r="H41" s="3"/>
      <c r="I41" s="3"/>
      <c r="J41" s="3"/>
      <c r="K41" s="3"/>
      <c r="L41" s="3"/>
    </row>
    <row r="42" spans="8:12" x14ac:dyDescent="0.2">
      <c r="H42" s="3"/>
      <c r="I42" s="3"/>
      <c r="J42" s="3"/>
      <c r="K42" s="3"/>
      <c r="L42" s="3"/>
    </row>
    <row r="43" spans="8:12" x14ac:dyDescent="0.2">
      <c r="H43" s="3"/>
      <c r="I43" s="3"/>
      <c r="J43" s="3"/>
      <c r="K43" s="3"/>
      <c r="L43" s="3"/>
    </row>
    <row r="44" spans="8:12" x14ac:dyDescent="0.2">
      <c r="H44" s="3"/>
      <c r="I44" s="3"/>
      <c r="J44" s="3"/>
      <c r="K44" s="3"/>
      <c r="L44" s="3"/>
    </row>
    <row r="45" spans="8:12" x14ac:dyDescent="0.2">
      <c r="H45" s="3"/>
      <c r="I45" s="3"/>
      <c r="J45" s="3"/>
      <c r="K45" s="3"/>
      <c r="L45" s="3"/>
    </row>
    <row r="46" spans="8:12" x14ac:dyDescent="0.2">
      <c r="H46" s="3"/>
      <c r="I46" s="3"/>
      <c r="J46" s="3"/>
      <c r="K46" s="3"/>
      <c r="L46" s="3"/>
    </row>
    <row r="47" spans="8:12" x14ac:dyDescent="0.2">
      <c r="H47" s="3"/>
      <c r="I47" s="3"/>
      <c r="J47" s="3"/>
      <c r="K47" s="3"/>
      <c r="L47" s="3"/>
    </row>
    <row r="48" spans="8:12" x14ac:dyDescent="0.2">
      <c r="H48" s="3"/>
      <c r="I48" s="3"/>
      <c r="J48" s="3"/>
      <c r="K48" s="3"/>
      <c r="L48" s="3"/>
    </row>
    <row r="49" spans="8:12" x14ac:dyDescent="0.2">
      <c r="H49" s="3"/>
      <c r="I49" s="3"/>
      <c r="J49" s="3"/>
      <c r="K49" s="3"/>
      <c r="L49" s="3"/>
    </row>
    <row r="50" spans="8:12" x14ac:dyDescent="0.2">
      <c r="H50" s="3"/>
      <c r="I50" s="3"/>
      <c r="J50" s="3"/>
      <c r="K50" s="3"/>
      <c r="L50" s="3"/>
    </row>
    <row r="51" spans="8:12" x14ac:dyDescent="0.2">
      <c r="H51" s="3"/>
      <c r="I51" s="3"/>
      <c r="J51" s="3"/>
      <c r="K51" s="3"/>
      <c r="L51" s="3"/>
    </row>
    <row r="52" spans="8:12" x14ac:dyDescent="0.2">
      <c r="H52" s="3"/>
      <c r="I52" s="3"/>
      <c r="J52" s="3"/>
      <c r="K52" s="3"/>
      <c r="L52" s="3"/>
    </row>
    <row r="53" spans="8:12" x14ac:dyDescent="0.2">
      <c r="H53" s="3"/>
      <c r="I53" s="3"/>
      <c r="J53" s="3"/>
      <c r="K53" s="3"/>
      <c r="L53" s="3"/>
    </row>
    <row r="54" spans="8:12" x14ac:dyDescent="0.2">
      <c r="H54" s="3"/>
      <c r="I54" s="3"/>
      <c r="J54" s="3"/>
      <c r="K54" s="3"/>
      <c r="L54" s="3"/>
    </row>
  </sheetData>
  <dataConsolidate/>
  <mergeCells count="1">
    <mergeCell ref="D6:O7"/>
  </mergeCell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O54"/>
  <sheetViews>
    <sheetView showGridLines="0" workbookViewId="0">
      <selection activeCell="G3" sqref="G3"/>
    </sheetView>
  </sheetViews>
  <sheetFormatPr baseColWidth="10" defaultColWidth="13.5703125" defaultRowHeight="12.75" x14ac:dyDescent="0.2"/>
  <cols>
    <col min="1" max="1" width="4.5703125" style="1" customWidth="1"/>
    <col min="2" max="2" width="20" style="1" customWidth="1"/>
    <col min="3" max="3" width="12.42578125" style="1" customWidth="1"/>
    <col min="4" max="4" width="11.5703125" style="1" customWidth="1"/>
    <col min="5" max="5" width="10.7109375" style="2" customWidth="1"/>
    <col min="6" max="6" width="13.42578125" style="3" customWidth="1"/>
    <col min="7" max="7" width="10.7109375" style="1" bestFit="1" customWidth="1"/>
    <col min="8" max="10" width="11.28515625" style="1" bestFit="1" customWidth="1"/>
    <col min="11" max="11" width="12.7109375" style="1" bestFit="1" customWidth="1"/>
    <col min="12" max="12" width="12.42578125" style="1" customWidth="1"/>
    <col min="13" max="14" width="13.85546875" style="1" bestFit="1" customWidth="1"/>
    <col min="15" max="16384" width="13.5703125" style="1"/>
  </cols>
  <sheetData>
    <row r="1" spans="1:15" s="2" customFormat="1" ht="42" customHeight="1" x14ac:dyDescent="0.25">
      <c r="A1" s="10"/>
      <c r="B1" s="10"/>
      <c r="C1" s="10"/>
      <c r="D1" s="10"/>
      <c r="E1" s="10"/>
      <c r="F1" s="10"/>
      <c r="G1" s="10"/>
      <c r="H1" s="10"/>
      <c r="I1" s="10"/>
    </row>
    <row r="2" spans="1:15" x14ac:dyDescent="0.2">
      <c r="G2" s="4"/>
      <c r="H2" s="4"/>
      <c r="I2" s="4"/>
      <c r="J2" s="4"/>
      <c r="K2" s="4"/>
      <c r="L2" s="4"/>
      <c r="M2" s="4"/>
      <c r="N2" s="4"/>
      <c r="O2" s="4"/>
    </row>
    <row r="3" spans="1:15" ht="33.75" x14ac:dyDescent="0.5">
      <c r="B3" s="11" t="s">
        <v>0</v>
      </c>
      <c r="C3" s="9"/>
      <c r="D3" s="9"/>
      <c r="E3" s="9"/>
      <c r="F3" s="9"/>
      <c r="G3" s="5"/>
      <c r="H3" s="6"/>
      <c r="I3" s="6"/>
      <c r="J3" s="6"/>
      <c r="K3" s="6"/>
      <c r="L3" s="6"/>
      <c r="M3" s="6"/>
      <c r="N3" s="6"/>
      <c r="O3" s="6"/>
    </row>
    <row r="4" spans="1:15" ht="17.25" customHeight="1" x14ac:dyDescent="0.5">
      <c r="B4" s="11"/>
      <c r="C4" s="9"/>
      <c r="D4" s="9"/>
      <c r="E4" s="9"/>
      <c r="F4" s="13"/>
      <c r="G4" s="5"/>
      <c r="H4" s="6"/>
      <c r="I4" s="6"/>
      <c r="J4" s="6"/>
      <c r="K4" s="6"/>
      <c r="L4" s="6"/>
      <c r="M4" s="6"/>
      <c r="N4" s="6"/>
      <c r="O4" s="6"/>
    </row>
    <row r="5" spans="1:15" ht="28.5" customHeight="1" x14ac:dyDescent="0.2">
      <c r="B5" s="12"/>
      <c r="C5" s="55" t="s">
        <v>10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6"/>
    </row>
    <row r="6" spans="1:15" ht="12.75" customHeight="1" x14ac:dyDescent="0.2">
      <c r="B6" s="12"/>
      <c r="C6" s="53" t="s">
        <v>10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6"/>
    </row>
    <row r="7" spans="1:15" s="22" customFormat="1" ht="23.25" customHeight="1" x14ac:dyDescent="0.25">
      <c r="B7" s="23" t="s">
        <v>3</v>
      </c>
      <c r="C7" s="23" t="s">
        <v>11</v>
      </c>
      <c r="D7" s="23" t="s">
        <v>12</v>
      </c>
      <c r="E7" s="23" t="s">
        <v>13</v>
      </c>
      <c r="F7" s="23" t="s">
        <v>14</v>
      </c>
      <c r="G7" s="23" t="s">
        <v>15</v>
      </c>
      <c r="H7" s="23" t="s">
        <v>16</v>
      </c>
      <c r="I7" s="23" t="s">
        <v>17</v>
      </c>
      <c r="J7" s="23" t="s">
        <v>18</v>
      </c>
      <c r="K7" s="23" t="s">
        <v>19</v>
      </c>
      <c r="L7" s="23" t="s">
        <v>20</v>
      </c>
      <c r="M7" s="23" t="s">
        <v>21</v>
      </c>
      <c r="N7" s="23" t="s">
        <v>22</v>
      </c>
    </row>
    <row r="8" spans="1:15" s="22" customFormat="1" ht="15" x14ac:dyDescent="0.25">
      <c r="B8" s="44" t="s">
        <v>4</v>
      </c>
      <c r="C8" s="35">
        <v>10000</v>
      </c>
      <c r="D8" s="35">
        <v>10000</v>
      </c>
      <c r="E8" s="35">
        <v>10000</v>
      </c>
      <c r="F8" s="35">
        <v>10000</v>
      </c>
      <c r="G8" s="35">
        <v>18000</v>
      </c>
      <c r="H8" s="35"/>
      <c r="I8" s="35"/>
      <c r="J8" s="35"/>
      <c r="K8" s="35"/>
      <c r="L8" s="35"/>
      <c r="M8" s="35"/>
      <c r="N8" s="35"/>
    </row>
    <row r="9" spans="1:15" s="22" customFormat="1" ht="15" x14ac:dyDescent="0.25">
      <c r="B9" s="45" t="s">
        <v>5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5" s="22" customFormat="1" ht="15" x14ac:dyDescent="0.25">
      <c r="B10" s="44" t="s">
        <v>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5" s="22" customFormat="1" ht="15" x14ac:dyDescent="0.25">
      <c r="B11" s="45" t="s">
        <v>7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</row>
    <row r="12" spans="1:15" s="22" customFormat="1" ht="15" x14ac:dyDescent="0.25">
      <c r="B12" s="44" t="s">
        <v>8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5" s="22" customFormat="1" ht="15" x14ac:dyDescent="0.25">
      <c r="B13" s="45" t="s">
        <v>9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5" s="22" customFormat="1" ht="15" x14ac:dyDescent="0.25">
      <c r="B14" s="45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  <row r="15" spans="1:15" s="22" customFormat="1" ht="15" x14ac:dyDescent="0.25">
      <c r="B15" s="4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</row>
    <row r="16" spans="1:15" s="22" customFormat="1" ht="15" x14ac:dyDescent="0.25">
      <c r="B16" s="4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2:15" s="22" customFormat="1" ht="15" x14ac:dyDescent="0.25">
      <c r="B17" s="4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</row>
    <row r="18" spans="2:15" s="22" customFormat="1" ht="15" x14ac:dyDescent="0.25">
      <c r="B18" s="45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</row>
    <row r="19" spans="2:15" s="22" customFormat="1" ht="15" x14ac:dyDescent="0.25"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</row>
    <row r="20" spans="2:15" s="22" customFormat="1" ht="15" x14ac:dyDescent="0.25">
      <c r="B20" s="4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</row>
    <row r="21" spans="2:15" s="22" customFormat="1" ht="15" x14ac:dyDescent="0.25">
      <c r="B21" s="45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2:15" s="22" customFormat="1" ht="15" x14ac:dyDescent="0.25">
      <c r="B22" s="4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2:15" s="22" customFormat="1" ht="15" x14ac:dyDescent="0.25">
      <c r="B23" s="45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</row>
    <row r="24" spans="2:15" s="22" customFormat="1" ht="15" x14ac:dyDescent="0.25">
      <c r="B24" s="45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2:15" s="22" customFormat="1" ht="15" x14ac:dyDescent="0.25">
      <c r="B25" s="4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  <row r="26" spans="2:15" ht="13.5" customHeight="1" x14ac:dyDescent="0.2">
      <c r="B26" s="19"/>
      <c r="C26" s="20"/>
      <c r="D26" s="20"/>
      <c r="E26" s="20"/>
      <c r="F26" s="20"/>
      <c r="G26" s="20"/>
      <c r="H26" s="20"/>
      <c r="I26" s="21"/>
      <c r="J26" s="21"/>
      <c r="K26" s="21"/>
      <c r="L26" s="6"/>
      <c r="M26" s="6"/>
      <c r="N26" s="6"/>
      <c r="O26" s="6"/>
    </row>
    <row r="27" spans="2:15" ht="28.5" customHeight="1" x14ac:dyDescent="0.2">
      <c r="B27" s="29" t="s">
        <v>23</v>
      </c>
      <c r="C27" s="30">
        <f>SUM(C8:C25)</f>
        <v>10000</v>
      </c>
      <c r="D27" s="30">
        <f t="shared" ref="D27:N27" si="0">SUM(D8:D25)</f>
        <v>10000</v>
      </c>
      <c r="E27" s="30">
        <f t="shared" si="0"/>
        <v>10000</v>
      </c>
      <c r="F27" s="30">
        <f t="shared" si="0"/>
        <v>10000</v>
      </c>
      <c r="G27" s="30">
        <f t="shared" si="0"/>
        <v>18000</v>
      </c>
      <c r="H27" s="30">
        <f t="shared" si="0"/>
        <v>0</v>
      </c>
      <c r="I27" s="30">
        <f t="shared" si="0"/>
        <v>0</v>
      </c>
      <c r="J27" s="30">
        <f t="shared" si="0"/>
        <v>0</v>
      </c>
      <c r="K27" s="30">
        <f t="shared" si="0"/>
        <v>0</v>
      </c>
      <c r="L27" s="30">
        <f t="shared" si="0"/>
        <v>0</v>
      </c>
      <c r="M27" s="30">
        <f t="shared" si="0"/>
        <v>0</v>
      </c>
      <c r="N27" s="30">
        <f t="shared" si="0"/>
        <v>0</v>
      </c>
    </row>
    <row r="28" spans="2:15" ht="6.75" customHeight="1" x14ac:dyDescent="0.2">
      <c r="B28" s="29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</row>
    <row r="29" spans="2:15" ht="28.5" customHeight="1" x14ac:dyDescent="0.2">
      <c r="B29" s="29" t="s">
        <v>24</v>
      </c>
      <c r="C29" s="30">
        <f>SUM($C$27:C27)</f>
        <v>10000</v>
      </c>
      <c r="D29" s="30">
        <f>SUM($C$27:D27)</f>
        <v>20000</v>
      </c>
      <c r="E29" s="30">
        <f>SUM($C$27:E27)</f>
        <v>30000</v>
      </c>
      <c r="F29" s="30">
        <f>SUM($C$27:F27)</f>
        <v>40000</v>
      </c>
      <c r="G29" s="30">
        <f>SUM($C$27:G27)</f>
        <v>58000</v>
      </c>
      <c r="H29" s="30">
        <f>SUM($C$27:H27)</f>
        <v>58000</v>
      </c>
      <c r="I29" s="30">
        <f>SUM($C$27:I27)</f>
        <v>58000</v>
      </c>
      <c r="J29" s="30">
        <f>SUM($C$27:J27)</f>
        <v>58000</v>
      </c>
      <c r="K29" s="30">
        <f>SUM($C$27:K27)</f>
        <v>58000</v>
      </c>
      <c r="L29" s="30">
        <f>SUM($C$27:L27)</f>
        <v>58000</v>
      </c>
      <c r="M29" s="30">
        <f>SUM($C$27:M27)</f>
        <v>58000</v>
      </c>
      <c r="N29" s="30">
        <f>SUM($C$27:N27)</f>
        <v>58000</v>
      </c>
    </row>
    <row r="30" spans="2:15" x14ac:dyDescent="0.2">
      <c r="G30" s="3"/>
      <c r="H30" s="3"/>
      <c r="I30" s="3"/>
      <c r="J30" s="3"/>
      <c r="K30" s="3"/>
    </row>
    <row r="31" spans="2:15" x14ac:dyDescent="0.2">
      <c r="G31" s="3"/>
      <c r="H31" s="3"/>
      <c r="I31" s="3"/>
      <c r="J31" s="3"/>
      <c r="K31" s="3"/>
    </row>
    <row r="32" spans="2:15" x14ac:dyDescent="0.2">
      <c r="G32" s="3"/>
      <c r="H32" s="3"/>
      <c r="I32" s="3"/>
      <c r="J32" s="3"/>
      <c r="K32" s="3"/>
    </row>
    <row r="33" spans="7:11" x14ac:dyDescent="0.2">
      <c r="G33" s="3"/>
      <c r="H33" s="3"/>
      <c r="I33" s="3"/>
      <c r="J33" s="3"/>
      <c r="K33" s="3"/>
    </row>
    <row r="34" spans="7:11" x14ac:dyDescent="0.2">
      <c r="G34" s="3"/>
      <c r="H34" s="3"/>
      <c r="I34" s="3"/>
      <c r="J34" s="3"/>
      <c r="K34" s="3"/>
    </row>
    <row r="35" spans="7:11" x14ac:dyDescent="0.2">
      <c r="G35" s="3"/>
      <c r="H35" s="3"/>
      <c r="I35" s="3"/>
      <c r="J35" s="3"/>
      <c r="K35" s="3"/>
    </row>
    <row r="36" spans="7:11" x14ac:dyDescent="0.2">
      <c r="G36" s="3"/>
      <c r="H36" s="3"/>
      <c r="I36" s="3"/>
      <c r="J36" s="3"/>
      <c r="K36" s="3"/>
    </row>
    <row r="37" spans="7:11" x14ac:dyDescent="0.2">
      <c r="G37" s="3"/>
      <c r="H37" s="3"/>
      <c r="I37" s="3"/>
      <c r="J37" s="3"/>
      <c r="K37" s="3"/>
    </row>
    <row r="38" spans="7:11" x14ac:dyDescent="0.2">
      <c r="G38" s="3"/>
      <c r="H38" s="3"/>
      <c r="I38" s="3"/>
      <c r="J38" s="3"/>
      <c r="K38" s="3"/>
    </row>
    <row r="39" spans="7:11" x14ac:dyDescent="0.2">
      <c r="G39" s="3"/>
      <c r="H39" s="3"/>
      <c r="I39" s="3"/>
      <c r="J39" s="3"/>
      <c r="K39" s="3"/>
    </row>
    <row r="40" spans="7:11" x14ac:dyDescent="0.2">
      <c r="G40" s="3"/>
      <c r="H40" s="3"/>
      <c r="I40" s="3"/>
      <c r="J40" s="3"/>
      <c r="K40" s="3"/>
    </row>
    <row r="41" spans="7:11" x14ac:dyDescent="0.2">
      <c r="G41" s="3"/>
      <c r="H41" s="3"/>
      <c r="I41" s="3"/>
      <c r="J41" s="3"/>
      <c r="K41" s="3"/>
    </row>
    <row r="42" spans="7:11" x14ac:dyDescent="0.2">
      <c r="G42" s="3"/>
      <c r="H42" s="3"/>
      <c r="I42" s="3"/>
      <c r="J42" s="3"/>
      <c r="K42" s="3"/>
    </row>
    <row r="43" spans="7:11" x14ac:dyDescent="0.2">
      <c r="G43" s="3"/>
      <c r="H43" s="3"/>
      <c r="I43" s="3"/>
      <c r="J43" s="3"/>
      <c r="K43" s="3"/>
    </row>
    <row r="44" spans="7:11" x14ac:dyDescent="0.2">
      <c r="G44" s="3"/>
      <c r="H44" s="3"/>
      <c r="I44" s="3"/>
      <c r="J44" s="3"/>
      <c r="K44" s="3"/>
    </row>
    <row r="45" spans="7:11" x14ac:dyDescent="0.2">
      <c r="G45" s="3"/>
      <c r="H45" s="3"/>
      <c r="I45" s="3"/>
      <c r="J45" s="3"/>
      <c r="K45" s="3"/>
    </row>
    <row r="46" spans="7:11" x14ac:dyDescent="0.2">
      <c r="G46" s="3"/>
      <c r="H46" s="3"/>
      <c r="I46" s="3"/>
      <c r="J46" s="3"/>
      <c r="K46" s="3"/>
    </row>
    <row r="47" spans="7:11" x14ac:dyDescent="0.2">
      <c r="G47" s="3"/>
      <c r="H47" s="3"/>
      <c r="I47" s="3"/>
      <c r="J47" s="3"/>
      <c r="K47" s="3"/>
    </row>
    <row r="48" spans="7:11" x14ac:dyDescent="0.2">
      <c r="G48" s="3"/>
      <c r="H48" s="3"/>
      <c r="I48" s="3"/>
      <c r="J48" s="3"/>
      <c r="K48" s="3"/>
    </row>
    <row r="49" spans="7:11" x14ac:dyDescent="0.2">
      <c r="G49" s="3"/>
      <c r="H49" s="3"/>
      <c r="I49" s="3"/>
      <c r="J49" s="3"/>
      <c r="K49" s="3"/>
    </row>
    <row r="50" spans="7:11" x14ac:dyDescent="0.2">
      <c r="G50" s="3"/>
      <c r="H50" s="3"/>
      <c r="I50" s="3"/>
      <c r="J50" s="3"/>
      <c r="K50" s="3"/>
    </row>
    <row r="51" spans="7:11" x14ac:dyDescent="0.2">
      <c r="G51" s="3"/>
      <c r="H51" s="3"/>
      <c r="I51" s="3"/>
      <c r="J51" s="3"/>
      <c r="K51" s="3"/>
    </row>
    <row r="52" spans="7:11" x14ac:dyDescent="0.2">
      <c r="G52" s="3"/>
      <c r="H52" s="3"/>
      <c r="I52" s="3"/>
      <c r="J52" s="3"/>
      <c r="K52" s="3"/>
    </row>
    <row r="53" spans="7:11" x14ac:dyDescent="0.2">
      <c r="G53" s="3"/>
      <c r="H53" s="3"/>
      <c r="I53" s="3"/>
      <c r="J53" s="3"/>
      <c r="K53" s="3"/>
    </row>
    <row r="54" spans="7:11" x14ac:dyDescent="0.2">
      <c r="G54" s="3"/>
      <c r="H54" s="3"/>
      <c r="I54" s="3"/>
      <c r="J54" s="3"/>
      <c r="K54" s="3"/>
    </row>
  </sheetData>
  <dataConsolidate/>
  <mergeCells count="1">
    <mergeCell ref="C5:N6"/>
  </mergeCells>
  <pageMargins left="0.75" right="0.75" top="1" bottom="1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Instrucciones de Uso</vt:lpstr>
      <vt:lpstr>Gestión del Valor Ganado</vt:lpstr>
      <vt:lpstr>Valor Ganado</vt:lpstr>
      <vt:lpstr>Costo Real</vt:lpstr>
      <vt:lpstr>Gráfico</vt:lpstr>
    </vt:vector>
  </TitlesOfParts>
  <Company>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Gestión del valor ganado</dc:title>
  <dc:creator>AEPG</dc:creator>
  <cp:lastModifiedBy>Rankorner Rankorner</cp:lastModifiedBy>
  <dcterms:created xsi:type="dcterms:W3CDTF">2006-01-10T14:51:08Z</dcterms:created>
  <dcterms:modified xsi:type="dcterms:W3CDTF">2025-10-13T03:52:27Z</dcterms:modified>
</cp:coreProperties>
</file>