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97486BC4-B630-412C-8B2E-290EFCE76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- AYUDA -" sheetId="3" r:id="rId1"/>
    <sheet name="Mantenimiento de vehículo" sheetId="1" r:id="rId2"/>
    <sheet name="Gráficos" sheetId="2" r:id="rId3"/>
  </sheets>
  <externalReferences>
    <externalReference r:id="rId4"/>
  </externalReferences>
  <definedNames>
    <definedName name="_xlnm._FilterDatabase" localSheetId="1" hidden="1">'Mantenimiento de vehículo'!$B$8:$J$15</definedName>
    <definedName name="_xlnm.Print_Area" localSheetId="1">'Mantenimiento de vehículo'!$B$5:$J$14</definedName>
    <definedName name="Comprobantes">'[1]Tabla de Comprobantes'!$A$3:$A$65</definedName>
    <definedName name="PC">'[1]Tabla de Comprobantes'!$E$3:$E$14</definedName>
    <definedName name="_xlnm.Print_Titles" localSheetId="1">'Mantenimiento de vehículo'!$8:$8</definedName>
    <definedName name="valuevx">42.314159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E15" i="1"/>
  <c r="D9" i="1" l="1"/>
  <c r="D10" i="1"/>
  <c r="D11" i="1"/>
  <c r="D12" i="1"/>
  <c r="D13" i="1"/>
  <c r="D14" i="1"/>
  <c r="E10" i="1"/>
  <c r="E11" i="1"/>
  <c r="E12" i="1"/>
  <c r="E13" i="1"/>
  <c r="E14" i="1"/>
  <c r="E9" i="1"/>
</calcChain>
</file>

<file path=xl/sharedStrings.xml><?xml version="1.0" encoding="utf-8"?>
<sst xmlns="http://schemas.openxmlformats.org/spreadsheetml/2006/main" count="59" uniqueCount="37">
  <si>
    <t>Registro de mantenimiento de vehículo</t>
  </si>
  <si>
    <t>FECHA DE SERVICIO</t>
  </si>
  <si>
    <t>MES</t>
  </si>
  <si>
    <t>KILOMETRAJE AL MOMENTO</t>
  </si>
  <si>
    <t>SERVICIO EFECTUADO</t>
  </si>
  <si>
    <t>MECÁNICO</t>
  </si>
  <si>
    <t>COSTO</t>
  </si>
  <si>
    <t>NOTAS</t>
  </si>
  <si>
    <t xml:space="preserve">Cambio de Aceite </t>
  </si>
  <si>
    <t>Osvaldo Lanes</t>
  </si>
  <si>
    <t>Cambio de filtro de Aceite</t>
  </si>
  <si>
    <t>Cambio de escobillas de parabrisas</t>
  </si>
  <si>
    <t>Dealer</t>
  </si>
  <si>
    <t>Cambio de filtros de aire</t>
  </si>
  <si>
    <t>Juan Peralta</t>
  </si>
  <si>
    <t>Cambio de neumáticos</t>
  </si>
  <si>
    <t>Mario Ritó</t>
  </si>
  <si>
    <t>Ajuste de dirección</t>
  </si>
  <si>
    <t>Total</t>
  </si>
  <si>
    <t>Total general</t>
  </si>
  <si>
    <t>Suma de COSTO</t>
  </si>
  <si>
    <t>AÑO</t>
  </si>
  <si>
    <t>2022</t>
  </si>
  <si>
    <t>Enero</t>
  </si>
  <si>
    <t>Marzo</t>
  </si>
  <si>
    <t>Abril</t>
  </si>
  <si>
    <t>Mayo</t>
  </si>
  <si>
    <t>Junio</t>
  </si>
  <si>
    <t>Ford-Focus-2014</t>
  </si>
  <si>
    <t>MARCA-MODELO-AÑO</t>
  </si>
  <si>
    <t>Peugeot-206-2008</t>
  </si>
  <si>
    <t>Ingrese los gastos efectuados por cada vehículo</t>
  </si>
  <si>
    <t>Ayuda</t>
  </si>
  <si>
    <t>REPORTES</t>
  </si>
  <si>
    <t>Recuerde actualizar las tablas dinámicas para ver las tablas y los gráficos actualizados</t>
  </si>
  <si>
    <t>Citroen-C3-2016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</si>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</sst>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12" x14ac:knownFonts="1">
    <font>
      <sz val="10"/>
      <name val="Arial"/>
    </font>
    <font>
      <sz val="9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E33D0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4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FE7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E33D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dotted">
        <color theme="0" tint="-4.9989318521683403E-2"/>
      </left>
      <right style="dotted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dotted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dotted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dotted">
        <color theme="0" tint="-4.9989318521683403E-2"/>
      </right>
      <top style="medium">
        <color theme="0" tint="-4.9989318521683403E-2"/>
      </top>
      <bottom/>
      <diagonal/>
    </border>
    <border>
      <left style="dotted">
        <color theme="0" tint="-4.9989318521683403E-2"/>
      </left>
      <right style="dotted">
        <color theme="0" tint="-4.9989318521683403E-2"/>
      </right>
      <top style="medium">
        <color theme="0" tint="-4.9989318521683403E-2"/>
      </top>
      <bottom/>
      <diagonal/>
    </border>
    <border>
      <left style="dotted">
        <color theme="0" tint="-4.9989318521683403E-2"/>
      </left>
      <right/>
      <top style="medium">
        <color theme="0" tint="-4.9989318521683403E-2"/>
      </top>
      <bottom/>
      <diagonal/>
    </border>
    <border>
      <left/>
      <right style="dotted">
        <color theme="0"/>
      </right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dotted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dotted">
        <color theme="0"/>
      </left>
      <right style="dotted">
        <color theme="0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2" fontId="3" fillId="2" borderId="0" xfId="0" applyNumberFormat="1" applyFont="1" applyFill="1"/>
    <xf numFmtId="0" fontId="3" fillId="0" borderId="0" xfId="0" applyFont="1"/>
    <xf numFmtId="0" fontId="4" fillId="4" borderId="0" xfId="0" applyFont="1" applyFill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6" borderId="0" xfId="0" applyFill="1"/>
    <xf numFmtId="0" fontId="6" fillId="0" borderId="0" xfId="0" applyFont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top"/>
    </xf>
    <xf numFmtId="0" fontId="9" fillId="0" borderId="0" xfId="1"/>
    <xf numFmtId="0" fontId="6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pivotButton="1" applyFont="1"/>
    <xf numFmtId="0" fontId="11" fillId="0" borderId="0" xfId="0" applyFont="1"/>
    <xf numFmtId="164" fontId="11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29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numFmt numFmtId="164" formatCode="&quot;$&quot;\ #,##0.0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numFmt numFmtId="164" formatCode="&quot;$&quot;\ 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/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4" formatCode="&quot;$&quot;\ #,##0.00"/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3" formatCode="#,##0"/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/>
        </left>
        <right style="dotted">
          <color theme="0"/>
        </right>
        <top style="medium">
          <color theme="0" tint="-4.9989318521683403E-2"/>
        </top>
        <bottom style="medium">
          <color theme="0" tint="-4.9989318521683403E-2"/>
        </bottom>
        <vertical style="dotted">
          <color theme="0"/>
        </vertical>
        <horizontal style="medium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 style="dotted">
          <color theme="0"/>
        </right>
        <top style="medium">
          <color theme="0" tint="-4.9989318521683403E-2"/>
        </top>
        <bottom style="medium">
          <color theme="0" tint="-4.9989318521683403E-2"/>
        </bottom>
        <vertical style="dotted">
          <color theme="0"/>
        </vertical>
        <horizontal style="medium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9" formatCode="dd/mm/yyyy"/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 outline="0">
        <bottom style="medium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E33D00"/>
        <name val="Calibri"/>
        <scheme val="minor"/>
      </font>
      <fill>
        <patternFill patternType="solid">
          <fgColor indexed="64"/>
          <bgColor rgb="FFFFEFE7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[registro-de-mantenimiento-de-vehiculo-en-excel.xlsx]Gráficos!Tabla dinámica1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Gasto de mantenimiento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Gráficos!$D$10:$D$11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Gráficos!$B$12:$C$19</c:f>
              <c:multiLvlStrCache>
                <c:ptCount val="7"/>
                <c:lvl>
                  <c:pt idx="0">
                    <c:v>Enero</c:v>
                  </c:pt>
                  <c:pt idx="1">
                    <c:v>Marzo</c:v>
                  </c:pt>
                  <c:pt idx="2">
                    <c:v>Junio</c:v>
                  </c:pt>
                  <c:pt idx="3">
                    <c:v>Enero</c:v>
                  </c:pt>
                  <c:pt idx="4">
                    <c:v>Abril</c:v>
                  </c:pt>
                  <c:pt idx="5">
                    <c:v>Mayo</c:v>
                  </c:pt>
                  <c:pt idx="6">
                    <c:v>Julio</c:v>
                  </c:pt>
                </c:lvl>
                <c:lvl>
                  <c:pt idx="0">
                    <c:v>Ford-Focus-2014</c:v>
                  </c:pt>
                  <c:pt idx="3">
                    <c:v>Peugeot-206-2008</c:v>
                  </c:pt>
                  <c:pt idx="6">
                    <c:v>Citroen-C3-2016</c:v>
                  </c:pt>
                </c:lvl>
              </c:multiLvlStrCache>
            </c:multiLvlStrRef>
          </c:cat>
          <c:val>
            <c:numRef>
              <c:f>Gráficos!$D$12:$D$19</c:f>
              <c:numCache>
                <c:formatCode>"$"\ #,##0.00</c:formatCode>
                <c:ptCount val="7"/>
                <c:pt idx="0">
                  <c:v>1200</c:v>
                </c:pt>
                <c:pt idx="1">
                  <c:v>220</c:v>
                </c:pt>
                <c:pt idx="2">
                  <c:v>3400</c:v>
                </c:pt>
                <c:pt idx="3">
                  <c:v>350</c:v>
                </c:pt>
                <c:pt idx="4">
                  <c:v>550</c:v>
                </c:pt>
                <c:pt idx="5">
                  <c:v>2500</c:v>
                </c:pt>
                <c:pt idx="6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B5-4545-972A-5D0870466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12874208"/>
        <c:axId val="712874768"/>
      </c:barChart>
      <c:catAx>
        <c:axId val="71287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12874768"/>
        <c:crosses val="autoZero"/>
        <c:auto val="0"/>
        <c:lblAlgn val="ctr"/>
        <c:lblOffset val="100"/>
        <c:noMultiLvlLbl val="0"/>
      </c:catAx>
      <c:valAx>
        <c:axId val="7128747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crossAx val="712874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[registro-de-mantenimiento-de-vehiculo-en-excel.xlsx]Gráficos!Tabla dinámica2</c:name>
    <c:fmtId val="2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600"/>
              <a:t>Proporción</a:t>
            </a:r>
            <a:r>
              <a:rPr lang="es-AR" sz="1600" baseline="0"/>
              <a:t> de gasto por vehículo</a:t>
            </a:r>
            <a:endParaRPr lang="es-AR" sz="1600"/>
          </a:p>
        </c:rich>
      </c:tx>
      <c:layout>
        <c:manualLayout>
          <c:xMode val="edge"/>
          <c:yMode val="edge"/>
          <c:x val="0.27945350025335997"/>
          <c:y val="6.89720839355901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Gráficos!$C$33:$C$34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33B-4790-B956-2812BA48C24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33B-4790-B956-2812BA48C24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33B-4790-B956-2812BA48C24F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Gráficos!$B$35:$B$38</c:f>
              <c:strCache>
                <c:ptCount val="3"/>
                <c:pt idx="0">
                  <c:v>Ford-Focus-2014</c:v>
                </c:pt>
                <c:pt idx="1">
                  <c:v>Peugeot-206-2008</c:v>
                </c:pt>
                <c:pt idx="2">
                  <c:v>Citroen-C3-2016</c:v>
                </c:pt>
              </c:strCache>
            </c:strRef>
          </c:cat>
          <c:val>
            <c:numRef>
              <c:f>Gráficos!$C$35:$C$38</c:f>
              <c:numCache>
                <c:formatCode>"$"\ #,##0.00</c:formatCode>
                <c:ptCount val="3"/>
                <c:pt idx="0">
                  <c:v>4820</c:v>
                </c:pt>
                <c:pt idx="1">
                  <c:v>3400</c:v>
                </c:pt>
                <c:pt idx="2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3B-4790-B956-2812BA48C24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152399</xdr:rowOff>
    </xdr:from>
    <xdr:to>
      <xdr:col>7</xdr:col>
      <xdr:colOff>500062</xdr:colOff>
      <xdr:row>36</xdr:row>
      <xdr:rowOff>83343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7368"/>
          <a:ext cx="8092281" cy="63960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para registro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gastos de mantenimiento de vehículo le servirá para ir anotando los servicios efectuados para uno o varios vehículos y luego ver un reporte con esos gastos.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"Mantenimiento de vehículo" complete todos los datos de la columna salvo las columnas D y E que son automáticas.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"Gráficos" asegúrese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de 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actualizar la tablas dinámicas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que figuran en las celdas B10 y B33 (Sobre cada tabla, oprimir el botón derecho del mouse y luego ir a la opción actualizar).  Elija los años que quiera visualizar desde el filtro de cada tabla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el primer gráfico podrá ver como se compone el gasto mensual por año abierto por vehículo.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el segundo gráfico podrá ver qué vehículo genera más gasto de mantenimiento.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AGREGAR MÁS FILAS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* Para agregar un dato ubíquese en debajo de la última fila con contenido y escriba el dato. La tabla se expandirá automáticamente con las formulas y formatos.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*Si necesita agregar más filas, arrastre el triángulo que se encuentra en la última celda de la columna J (margen inferior derecho) hacia abajo la cantidad de filas que precisa.</a:t>
          </a:r>
        </a:p>
        <a:p>
          <a:endParaRPr lang="es-ES" sz="1600" b="1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22225</xdr:colOff>
      <xdr:row>0</xdr:row>
      <xdr:rowOff>57150</xdr:rowOff>
    </xdr:from>
    <xdr:to>
      <xdr:col>6</xdr:col>
      <xdr:colOff>661194</xdr:colOff>
      <xdr:row>2</xdr:row>
      <xdr:rowOff>33791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98450" y="57150"/>
          <a:ext cx="6973094" cy="795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Gastos</a:t>
          </a:r>
          <a:r>
            <a:rPr lang="en-US" sz="2400" b="1" baseline="0">
              <a:solidFill>
                <a:schemeClr val="bg1"/>
              </a:solidFill>
            </a:rPr>
            <a:t> de mantenimiento de vehículo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158750</xdr:colOff>
      <xdr:row>0</xdr:row>
      <xdr:rowOff>143443</xdr:rowOff>
    </xdr:from>
    <xdr:to>
      <xdr:col>5</xdr:col>
      <xdr:colOff>1194594</xdr:colOff>
      <xdr:row>2</xdr:row>
      <xdr:rowOff>50234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80219" y="143443"/>
          <a:ext cx="6965156" cy="787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Gastos</a:t>
          </a:r>
          <a:r>
            <a:rPr lang="en-US" sz="2400" b="1" baseline="0">
              <a:solidFill>
                <a:schemeClr val="bg1"/>
              </a:solidFill>
            </a:rPr>
            <a:t> de mantenimiento de vehículo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190499</xdr:colOff>
      <xdr:row>13</xdr:row>
      <xdr:rowOff>285750</xdr:rowOff>
    </xdr:from>
    <xdr:to>
      <xdr:col>15</xdr:col>
      <xdr:colOff>993321</xdr:colOff>
      <xdr:row>18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7199428" y="4680857"/>
          <a:ext cx="2993572" cy="1578429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AR" sz="1800">
              <a:solidFill>
                <a:schemeClr val="bg1">
                  <a:lumMod val="65000"/>
                </a:schemeClr>
              </a:solidFill>
            </a:rPr>
            <a:t>Para insertar múltiples filas, arrastre el triángulo que aparece en el margen inferior derecho de la última celda, hacia abajo</a:t>
          </a:r>
        </a:p>
      </xdr:txBody>
    </xdr:sp>
    <xdr:clientData/>
  </xdr:twoCellAnchor>
  <xdr:twoCellAnchor>
    <xdr:from>
      <xdr:col>10</xdr:col>
      <xdr:colOff>149679</xdr:colOff>
      <xdr:row>14</xdr:row>
      <xdr:rowOff>340178</xdr:rowOff>
    </xdr:from>
    <xdr:to>
      <xdr:col>11</xdr:col>
      <xdr:colOff>54431</xdr:colOff>
      <xdr:row>14</xdr:row>
      <xdr:rowOff>340178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>
          <a:off x="16369393" y="5089071"/>
          <a:ext cx="6939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31749</xdr:colOff>
      <xdr:row>0</xdr:row>
      <xdr:rowOff>105833</xdr:rowOff>
    </xdr:from>
    <xdr:to>
      <xdr:col>3</xdr:col>
      <xdr:colOff>1436158</xdr:colOff>
      <xdr:row>2</xdr:row>
      <xdr:rowOff>39612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28624" y="105833"/>
          <a:ext cx="5325534" cy="791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Gastos</a:t>
          </a:r>
          <a:r>
            <a:rPr lang="en-US" sz="2400" b="1" baseline="0">
              <a:solidFill>
                <a:schemeClr val="bg1"/>
              </a:solidFill>
            </a:rPr>
            <a:t> de mantenimiento de vehículo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634999</xdr:colOff>
      <xdr:row>6</xdr:row>
      <xdr:rowOff>115357</xdr:rowOff>
    </xdr:from>
    <xdr:to>
      <xdr:col>14</xdr:col>
      <xdr:colOff>10582</xdr:colOff>
      <xdr:row>25</xdr:row>
      <xdr:rowOff>42332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629707</xdr:colOff>
      <xdr:row>29</xdr:row>
      <xdr:rowOff>9522</xdr:rowOff>
    </xdr:from>
    <xdr:to>
      <xdr:col>13</xdr:col>
      <xdr:colOff>719666</xdr:colOff>
      <xdr:row>47</xdr:row>
      <xdr:rowOff>21166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cilia" refreshedDate="44578.420531365744" createdVersion="5" refreshedVersion="5" recordCount="7" xr:uid="{00000000-000A-0000-FFFF-FFFF0A000000}">
  <cacheSource type="worksheet">
    <worksheetSource name="Gastos_mantenimiento"/>
  </cacheSource>
  <cacheFields count="9">
    <cacheField name="FECHA DE SERVICIO" numFmtId="14">
      <sharedItems containsSemiMixedTypes="0" containsNonDate="0" containsDate="1" containsString="0" minDate="2022-01-03T00:00:00" maxDate="2022-07-08T00:00:00"/>
    </cacheField>
    <cacheField name="MARCA-MODELO-AÑO" numFmtId="14">
      <sharedItems count="3">
        <s v="Ford-Focus-2014"/>
        <s v="Peugeot-206-2008"/>
        <s v="Citroen-C3-2016"/>
      </sharedItems>
    </cacheField>
    <cacheField name="MES" numFmtId="0">
      <sharedItems count="12">
        <s v="Enero"/>
        <s v="Marzo"/>
        <s v="Abril"/>
        <s v="Mayo"/>
        <s v="Junio"/>
        <s v="Julio"/>
        <s v="" u="1"/>
        <s v="abril 2022" u="1"/>
        <s v="junio 2022" u="1"/>
        <s v="enero 2022" u="1"/>
        <s v="marzo 2022" u="1"/>
        <s v="mayo 2022" u="1"/>
      </sharedItems>
    </cacheField>
    <cacheField name="AÑO" numFmtId="0">
      <sharedItems count="2">
        <s v="2022"/>
        <s v="2023" u="1"/>
      </sharedItems>
    </cacheField>
    <cacheField name="KILOMETRAJE AL MOMENTO" numFmtId="3">
      <sharedItems containsSemiMixedTypes="0" containsString="0" containsNumber="1" containsInteger="1" minValue="8755" maxValue="40000"/>
    </cacheField>
    <cacheField name="SERVICIO EFECTUADO" numFmtId="0">
      <sharedItems/>
    </cacheField>
    <cacheField name="MECÁNICO" numFmtId="0">
      <sharedItems/>
    </cacheField>
    <cacheField name="COSTO" numFmtId="164">
      <sharedItems containsSemiMixedTypes="0" containsString="0" containsNumber="1" containsInteger="1" minValue="220" maxValue="3400"/>
    </cacheField>
    <cacheField name="NOTA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">
  <r>
    <d v="2022-01-03T00:00:00"/>
    <x v="0"/>
    <x v="0"/>
    <x v="0"/>
    <n v="8755"/>
    <s v="Cambio de Aceite "/>
    <s v="Osvaldo Lanes"/>
    <n v="1200"/>
    <m/>
  </r>
  <r>
    <d v="2022-01-05T00:00:00"/>
    <x v="1"/>
    <x v="0"/>
    <x v="0"/>
    <n v="17339"/>
    <s v="Cambio de filtro de Aceite"/>
    <s v="Osvaldo Lanes"/>
    <n v="350"/>
    <m/>
  </r>
  <r>
    <d v="2022-03-08T00:00:00"/>
    <x v="0"/>
    <x v="1"/>
    <x v="0"/>
    <n v="20611"/>
    <s v="Cambio de escobillas de parabrisas"/>
    <s v="Dealer"/>
    <n v="220"/>
    <m/>
  </r>
  <r>
    <d v="2022-04-19T00:00:00"/>
    <x v="1"/>
    <x v="2"/>
    <x v="0"/>
    <n v="30000"/>
    <s v="Cambio de filtros de aire"/>
    <s v="Juan Peralta"/>
    <n v="550"/>
    <m/>
  </r>
  <r>
    <d v="2022-05-30T00:00:00"/>
    <x v="1"/>
    <x v="3"/>
    <x v="0"/>
    <n v="40000"/>
    <s v="Cambio de neumáticos"/>
    <s v="Mario Ritó"/>
    <n v="2500"/>
    <m/>
  </r>
  <r>
    <d v="2022-06-06T00:00:00"/>
    <x v="0"/>
    <x v="4"/>
    <x v="0"/>
    <n v="30000"/>
    <s v="Ajuste de dirección"/>
    <s v="Mario Ritó"/>
    <n v="3400"/>
    <m/>
  </r>
  <r>
    <d v="2022-07-07T00:00:00"/>
    <x v="2"/>
    <x v="5"/>
    <x v="0"/>
    <n v="40000"/>
    <s v="Cambio de Aceite "/>
    <s v="Osvaldo Lanes"/>
    <n v="45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Tabla dinámica2" cacheId="0" dataOnRows="1" applyNumberFormats="0" applyBorderFormats="0" applyFontFormats="0" applyPatternFormats="0" applyAlignmentFormats="0" applyWidthHeightFormats="1" dataCaption="Datos" updatedVersion="5" minRefreshableVersion="3" showMemberPropertyTips="0" useAutoFormatting="1" itemPrintTitles="1" createdVersion="5" indent="0" compact="0" compactData="0" gridDropZones="1" chartFormat="26">
  <location ref="B33:C38" firstHeaderRow="2" firstDataRow="2" firstDataCol="1"/>
  <pivotFields count="9">
    <pivotField compact="0" outline="0" subtotalTop="0" showAll="0" includeNewItemsInFilter="1"/>
    <pivotField axis="axisRow" compact="0" outline="0" showAll="0" defaultSubtotal="0">
      <items count="3">
        <item x="0"/>
        <item x="1"/>
        <item x="2"/>
      </items>
    </pivotField>
    <pivotField compact="0" outline="0" subtotalTop="0" showAll="0" includeNewItemsInFilter="1"/>
    <pivotField compact="0" outline="0" subtotalTop="0" multipleItemSelectionAllowed="1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COSTO" fld="7" baseField="3" baseItem="6" numFmtId="164"/>
  </dataFields>
  <formats count="9">
    <format dxfId="8">
      <pivotArea outline="0" fieldPosition="0"/>
    </format>
    <format dxfId="7">
      <pivotArea type="all" dataOnly="0" outline="0" fieldPosition="0"/>
    </format>
    <format dxfId="6">
      <pivotArea outline="0" fieldPosition="0"/>
    </format>
    <format dxfId="5">
      <pivotArea type="topRight" dataOnly="0" labelOnly="1" outline="0" fieldPosition="0"/>
    </format>
    <format dxfId="4">
      <pivotArea dataOnly="0" labelOnly="1" grandRow="1" outline="0" fieldPosition="0"/>
    </format>
    <format dxfId="3">
      <pivotArea type="all" dataOnly="0" outline="0" fieldPosition="0"/>
    </format>
    <format dxfId="2">
      <pivotArea outline="0" fieldPosition="0"/>
    </format>
    <format dxfId="1">
      <pivotArea type="topRight" dataOnly="0" labelOnly="1" outline="0" fieldPosition="0"/>
    </format>
    <format dxfId="0">
      <pivotArea dataOnly="0" labelOnly="1" grandRow="1" outline="0" fieldPosition="0"/>
    </format>
  </format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4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4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7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 dinámica1" cacheId="0" dataOnRows="1" applyNumberFormats="0" applyBorderFormats="0" applyFontFormats="0" applyPatternFormats="0" applyAlignmentFormats="0" applyWidthHeightFormats="1" dataCaption="Datos" updatedVersion="5" minRefreshableVersion="3" showMemberPropertyTips="0" useAutoFormatting="1" itemPrintTitles="1" createdVersion="5" indent="0" compact="0" compactData="0" gridDropZones="1" chartFormat="24">
  <location ref="B10:D19" firstHeaderRow="2" firstDataRow="2" firstDataCol="2" rowPageCount="1" colPageCount="1"/>
  <pivotFields count="9">
    <pivotField compact="0" outline="0" subtotalTop="0" showAll="0" includeNewItemsInFilter="1"/>
    <pivotField axis="axisRow" compact="0" outline="0" showAll="0" defaultSubtotal="0">
      <items count="3">
        <item x="0"/>
        <item x="1"/>
        <item x="2"/>
      </items>
    </pivotField>
    <pivotField axis="axisRow" compact="0" outline="0" subtotalTop="0" showAll="0" includeNewItemsInFilter="1">
      <items count="13">
        <item m="1" x="6"/>
        <item m="1" x="7"/>
        <item m="1" x="9"/>
        <item m="1" x="8"/>
        <item m="1" x="10"/>
        <item m="1" x="11"/>
        <item x="0"/>
        <item x="1"/>
        <item x="2"/>
        <item x="3"/>
        <item x="4"/>
        <item x="5"/>
        <item t="default"/>
      </items>
    </pivotField>
    <pivotField axis="axisPage" compact="0" outline="0" subtotalTop="0" multipleItemSelectionAllowed="1" showAll="0" includeNewItemsInFilter="1" defaultSubtotal="0">
      <items count="2">
        <item x="0"/>
        <item m="1" x="1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</pivotFields>
  <rowFields count="2">
    <field x="1"/>
    <field x="2"/>
  </rowFields>
  <rowItems count="8">
    <i>
      <x/>
      <x v="6"/>
    </i>
    <i r="1">
      <x v="7"/>
    </i>
    <i r="1">
      <x v="10"/>
    </i>
    <i>
      <x v="1"/>
      <x v="6"/>
    </i>
    <i r="1">
      <x v="8"/>
    </i>
    <i r="1">
      <x v="9"/>
    </i>
    <i>
      <x v="2"/>
      <x v="11"/>
    </i>
    <i t="grand">
      <x/>
    </i>
  </rowItems>
  <colItems count="1">
    <i/>
  </colItems>
  <pageFields count="1">
    <pageField fld="3" hier="-1"/>
  </pageFields>
  <dataFields count="1">
    <dataField name="Suma de COSTO" fld="7" baseField="3" baseItem="6" numFmtId="164"/>
  </dataFields>
  <formats count="9">
    <format dxfId="17">
      <pivotArea outline="0" fieldPosition="0"/>
    </format>
    <format dxfId="16">
      <pivotArea type="all" dataOnly="0" outline="0" fieldPosition="0"/>
    </format>
    <format dxfId="15">
      <pivotArea outline="0" fieldPosition="0"/>
    </format>
    <format dxfId="14">
      <pivotArea type="topRight" dataOnly="0" labelOnly="1" outline="0" fieldPosition="0"/>
    </format>
    <format dxfId="13">
      <pivotArea dataOnly="0" labelOnly="1" grandRow="1" outline="0" fieldPosition="0"/>
    </format>
    <format dxfId="12">
      <pivotArea type="all" dataOnly="0" outline="0" fieldPosition="0"/>
    </format>
    <format dxfId="11">
      <pivotArea outline="0" fieldPosition="0"/>
    </format>
    <format dxfId="10">
      <pivotArea type="topRight" dataOnly="0" labelOnly="1" outline="0" fieldPosition="0"/>
    </format>
    <format dxfId="9">
      <pivotArea dataOnly="0" labelOnly="1" grandRow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7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astos_mantenimiento" displayName="Gastos_mantenimiento" ref="B8:J15" totalsRowShown="0" headerRowDxfId="28" tableBorderDxfId="27">
  <tableColumns count="9">
    <tableColumn id="1" xr3:uid="{00000000-0010-0000-0000-000001000000}" name="FECHA DE SERVICIO" dataDxfId="26"/>
    <tableColumn id="9" xr3:uid="{00000000-0010-0000-0000-000009000000}" name="MARCA-MODELO-AÑO" dataDxfId="25"/>
    <tableColumn id="2" xr3:uid="{00000000-0010-0000-0000-000002000000}" name="MES" dataDxfId="24">
      <calculatedColumnFormula>PROPER(IF(B9="","",TEXT(B9,"MMMM")))</calculatedColumnFormula>
    </tableColumn>
    <tableColumn id="8" xr3:uid="{00000000-0010-0000-0000-000008000000}" name="AÑO" dataDxfId="23">
      <calculatedColumnFormula>IF(B9="","",TEXT(B9,"YYYY"))</calculatedColumnFormula>
    </tableColumn>
    <tableColumn id="3" xr3:uid="{00000000-0010-0000-0000-000003000000}" name="KILOMETRAJE AL MOMENTO" dataDxfId="22"/>
    <tableColumn id="4" xr3:uid="{00000000-0010-0000-0000-000004000000}" name="SERVICIO EFECTUADO" dataDxfId="21"/>
    <tableColumn id="5" xr3:uid="{00000000-0010-0000-0000-000005000000}" name="MECÁNICO" dataDxfId="20"/>
    <tableColumn id="6" xr3:uid="{00000000-0010-0000-0000-000006000000}" name="COSTO" dataDxfId="19"/>
    <tableColumn id="7" xr3:uid="{00000000-0010-0000-0000-000007000000}" name="NOTAS" dataDxfId="18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tabSelected="1" zoomScale="80" zoomScaleNormal="80" zoomScaleSheetLayoutView="90" workbookViewId="0">
      <selection activeCell="I5" sqref="I5"/>
    </sheetView>
  </sheetViews>
  <sheetFormatPr baseColWidth="10" defaultRowHeight="15.75" x14ac:dyDescent="0.25"/>
  <cols>
    <col min="1" max="1" width="4.140625" style="27" customWidth="1"/>
    <col min="2" max="11" width="19" style="27" customWidth="1"/>
    <col min="12" max="16384" width="11.42578125" style="27"/>
  </cols>
  <sheetData>
    <row r="1" spans="2:11" ht="9.9499999999999993" customHeight="1" x14ac:dyDescent="0.25"/>
    <row r="2" spans="2:11" customFormat="1" ht="54.9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2:11" ht="24" customHeight="1" x14ac:dyDescent="0.25"/>
    <row r="4" spans="2:11" ht="42" customHeight="1" x14ac:dyDescent="0.25">
      <c r="B4" s="28" t="s">
        <v>32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5" customHeight="1" x14ac:dyDescent="0.25"/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64"/>
  <sheetViews>
    <sheetView showGridLines="0" zoomScale="70" zoomScaleNormal="70" workbookViewId="0">
      <selection activeCell="H2" sqref="H2"/>
    </sheetView>
  </sheetViews>
  <sheetFormatPr baseColWidth="10" defaultColWidth="9.140625" defaultRowHeight="12" x14ac:dyDescent="0.2"/>
  <cols>
    <col min="1" max="1" width="4.85546875" style="1" customWidth="1"/>
    <col min="2" max="2" width="24.42578125" style="1" customWidth="1"/>
    <col min="3" max="3" width="26.5703125" style="1" customWidth="1"/>
    <col min="4" max="5" width="19" style="1" customWidth="1"/>
    <col min="6" max="6" width="34.42578125" style="1" customWidth="1"/>
    <col min="7" max="7" width="41.42578125" style="1" customWidth="1"/>
    <col min="8" max="8" width="25.28515625" style="1" customWidth="1"/>
    <col min="9" max="9" width="17.7109375" style="1" customWidth="1"/>
    <col min="10" max="10" width="30.42578125" style="1" customWidth="1"/>
    <col min="11" max="11" width="11.85546875" style="1" customWidth="1"/>
    <col min="12" max="12" width="5.28515625" style="1" customWidth="1"/>
    <col min="13" max="15" width="9.140625" style="1"/>
    <col min="16" max="16" width="15.5703125" style="1" customWidth="1"/>
    <col min="17" max="17" width="11" style="1" customWidth="1"/>
    <col min="18" max="16384" width="9.140625" style="1"/>
  </cols>
  <sheetData>
    <row r="1" spans="2:19" ht="15" customHeight="1" x14ac:dyDescent="0.2"/>
    <row r="2" spans="2:19" customFormat="1" ht="54.9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2:19" ht="15" customHeight="1" x14ac:dyDescent="0.2"/>
    <row r="4" spans="2:19" ht="15" customHeight="1" x14ac:dyDescent="0.2"/>
    <row r="5" spans="2:19" s="3" customFormat="1" ht="28.5" x14ac:dyDescent="0.4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2"/>
    </row>
    <row r="6" spans="2:19" s="3" customFormat="1" ht="25.5" customHeight="1" x14ac:dyDescent="0.2">
      <c r="B6" s="26" t="s">
        <v>31</v>
      </c>
      <c r="C6" s="6"/>
      <c r="D6" s="6"/>
      <c r="E6" s="6"/>
      <c r="F6" s="5"/>
      <c r="G6" s="7"/>
      <c r="I6" s="25"/>
      <c r="J6" s="4"/>
      <c r="K6" s="4"/>
      <c r="L6" s="4"/>
    </row>
    <row r="7" spans="2:19" ht="13.5" customHeigh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2:19" ht="38.25" thickBot="1" x14ac:dyDescent="0.25">
      <c r="B8" s="9" t="s">
        <v>1</v>
      </c>
      <c r="C8" s="9" t="s">
        <v>29</v>
      </c>
      <c r="D8" s="9" t="s">
        <v>2</v>
      </c>
      <c r="E8" s="9" t="s">
        <v>21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8"/>
      <c r="L8" s="8"/>
    </row>
    <row r="9" spans="2:19" s="8" customFormat="1" ht="27.75" customHeight="1" thickBot="1" x14ac:dyDescent="0.25">
      <c r="B9" s="10">
        <v>44564</v>
      </c>
      <c r="C9" s="10" t="s">
        <v>28</v>
      </c>
      <c r="D9" s="22" t="str">
        <f t="shared" ref="D9:D14" si="0">PROPER(IF(B9="","",TEXT(B9,"MMMM")))</f>
        <v>Enero</v>
      </c>
      <c r="E9" s="23" t="str">
        <f>IF(B9="","",TEXT(B9,"YYYY"))</f>
        <v>YYYY</v>
      </c>
      <c r="F9" s="20">
        <v>8755</v>
      </c>
      <c r="G9" s="11" t="s">
        <v>8</v>
      </c>
      <c r="H9" s="11" t="s">
        <v>9</v>
      </c>
      <c r="I9" s="12">
        <v>1200</v>
      </c>
      <c r="J9" s="13"/>
      <c r="R9" s="1"/>
      <c r="S9" s="1"/>
    </row>
    <row r="10" spans="2:19" s="8" customFormat="1" ht="27.75" customHeight="1" thickBot="1" x14ac:dyDescent="0.25">
      <c r="B10" s="10">
        <v>44566</v>
      </c>
      <c r="C10" s="10" t="s">
        <v>30</v>
      </c>
      <c r="D10" s="22" t="str">
        <f t="shared" si="0"/>
        <v>Enero</v>
      </c>
      <c r="E10" s="23" t="str">
        <f t="shared" ref="E10:E14" si="1">IF(B10="","",TEXT(B10,"YYYY"))</f>
        <v>YYYY</v>
      </c>
      <c r="F10" s="20">
        <v>17339</v>
      </c>
      <c r="G10" s="11" t="s">
        <v>10</v>
      </c>
      <c r="H10" s="11" t="s">
        <v>9</v>
      </c>
      <c r="I10" s="12">
        <v>350</v>
      </c>
      <c r="J10" s="13"/>
      <c r="R10" s="1"/>
      <c r="S10" s="1"/>
    </row>
    <row r="11" spans="2:19" s="8" customFormat="1" ht="27.75" customHeight="1" thickBot="1" x14ac:dyDescent="0.25">
      <c r="B11" s="10">
        <v>44628</v>
      </c>
      <c r="C11" s="10" t="s">
        <v>28</v>
      </c>
      <c r="D11" s="22" t="str">
        <f t="shared" si="0"/>
        <v>Marzo</v>
      </c>
      <c r="E11" s="23" t="str">
        <f t="shared" si="1"/>
        <v>YYYY</v>
      </c>
      <c r="F11" s="20">
        <v>20611</v>
      </c>
      <c r="G11" s="11" t="s">
        <v>11</v>
      </c>
      <c r="H11" s="11" t="s">
        <v>12</v>
      </c>
      <c r="I11" s="12">
        <v>220</v>
      </c>
      <c r="J11" s="13"/>
      <c r="R11" s="1"/>
      <c r="S11" s="1"/>
    </row>
    <row r="12" spans="2:19" s="8" customFormat="1" ht="27.75" customHeight="1" thickBot="1" x14ac:dyDescent="0.25">
      <c r="B12" s="10">
        <v>44670</v>
      </c>
      <c r="C12" s="10" t="s">
        <v>30</v>
      </c>
      <c r="D12" s="22" t="str">
        <f t="shared" si="0"/>
        <v>Abril</v>
      </c>
      <c r="E12" s="23" t="str">
        <f t="shared" si="1"/>
        <v>YYYY</v>
      </c>
      <c r="F12" s="20">
        <v>30000</v>
      </c>
      <c r="G12" s="11" t="s">
        <v>13</v>
      </c>
      <c r="H12" s="11" t="s">
        <v>14</v>
      </c>
      <c r="I12" s="12">
        <v>550</v>
      </c>
      <c r="J12" s="13"/>
      <c r="R12" s="1"/>
      <c r="S12" s="1"/>
    </row>
    <row r="13" spans="2:19" s="8" customFormat="1" ht="27.75" customHeight="1" thickBot="1" x14ac:dyDescent="0.25">
      <c r="B13" s="10">
        <v>44711</v>
      </c>
      <c r="C13" s="10" t="s">
        <v>30</v>
      </c>
      <c r="D13" s="22" t="str">
        <f t="shared" si="0"/>
        <v>Mayo</v>
      </c>
      <c r="E13" s="23" t="str">
        <f t="shared" si="1"/>
        <v>YYYY</v>
      </c>
      <c r="F13" s="20">
        <v>40000</v>
      </c>
      <c r="G13" s="11" t="s">
        <v>15</v>
      </c>
      <c r="H13" s="11" t="s">
        <v>16</v>
      </c>
      <c r="I13" s="12">
        <v>2500</v>
      </c>
      <c r="J13" s="13"/>
      <c r="R13" s="1"/>
      <c r="S13" s="1"/>
    </row>
    <row r="14" spans="2:19" s="8" customFormat="1" ht="27.75" customHeight="1" thickBot="1" x14ac:dyDescent="0.25">
      <c r="B14" s="19">
        <v>44718</v>
      </c>
      <c r="C14" s="10" t="s">
        <v>28</v>
      </c>
      <c r="D14" s="24" t="str">
        <f t="shared" si="0"/>
        <v>Junio</v>
      </c>
      <c r="E14" s="23" t="str">
        <f t="shared" si="1"/>
        <v>YYYY</v>
      </c>
      <c r="F14" s="21">
        <v>30000</v>
      </c>
      <c r="G14" s="16" t="s">
        <v>17</v>
      </c>
      <c r="H14" s="16" t="s">
        <v>16</v>
      </c>
      <c r="I14" s="17">
        <v>3400</v>
      </c>
      <c r="J14" s="18"/>
      <c r="R14" s="1"/>
      <c r="S14" s="1"/>
    </row>
    <row r="15" spans="2:19" s="8" customFormat="1" ht="27.75" customHeight="1" thickBot="1" x14ac:dyDescent="0.25">
      <c r="B15" s="10">
        <v>44749</v>
      </c>
      <c r="C15" s="10" t="s">
        <v>35</v>
      </c>
      <c r="D15" s="22" t="str">
        <f>PROPER(IF(B15="","",TEXT(B15,"MMMM")))</f>
        <v>Julio</v>
      </c>
      <c r="E15" s="23" t="str">
        <f>IF(B15="","",TEXT(B15,"YYYY"))</f>
        <v>YYYY</v>
      </c>
      <c r="F15" s="20">
        <v>40000</v>
      </c>
      <c r="G15" s="11" t="s">
        <v>8</v>
      </c>
      <c r="H15" s="11" t="s">
        <v>9</v>
      </c>
      <c r="I15" s="12">
        <v>450</v>
      </c>
      <c r="J15" s="13"/>
      <c r="R15" s="1"/>
      <c r="S15" s="1"/>
    </row>
    <row r="16" spans="2:19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</sheetData>
  <printOptions horizontalCentered="1"/>
  <pageMargins left="0.5" right="0.5" top="0.5" bottom="0.5" header="0.25" footer="0.25"/>
  <pageSetup fitToHeight="0" orientation="portrait" r:id="rId1"/>
  <headerFooter alignWithMargins="0">
    <oddFooter>&amp;R&amp;8http://www.vertex42.com/ExcelTemplates/vehicle-maintenance-log.html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38"/>
  <sheetViews>
    <sheetView showGridLines="0" zoomScale="60" zoomScaleNormal="60" workbookViewId="0">
      <selection activeCell="S9" sqref="S9"/>
    </sheetView>
  </sheetViews>
  <sheetFormatPr baseColWidth="10" defaultRowHeight="12.75" x14ac:dyDescent="0.2"/>
  <cols>
    <col min="1" max="1" width="6" customWidth="1"/>
    <col min="2" max="2" width="37" customWidth="1"/>
    <col min="3" max="3" width="21.85546875" customWidth="1"/>
    <col min="4" max="4" width="22.5703125" customWidth="1"/>
    <col min="5" max="5" width="10.7109375" customWidth="1"/>
  </cols>
  <sheetData>
    <row r="2" spans="2:16" ht="54.9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5" spans="2:16" ht="28.5" x14ac:dyDescent="0.2">
      <c r="B5" s="15" t="s">
        <v>33</v>
      </c>
    </row>
    <row r="6" spans="2:16" ht="15.75" x14ac:dyDescent="0.2">
      <c r="B6" s="30" t="s">
        <v>34</v>
      </c>
    </row>
    <row r="8" spans="2:16" ht="15.75" x14ac:dyDescent="0.25">
      <c r="B8" s="31" t="s">
        <v>21</v>
      </c>
      <c r="C8" s="32" t="s">
        <v>22</v>
      </c>
    </row>
    <row r="10" spans="2:16" ht="15.75" x14ac:dyDescent="0.25">
      <c r="B10" s="31" t="s">
        <v>20</v>
      </c>
      <c r="C10" s="32"/>
      <c r="D10" s="32"/>
    </row>
    <row r="11" spans="2:16" ht="15.75" x14ac:dyDescent="0.25">
      <c r="B11" s="31" t="s">
        <v>29</v>
      </c>
      <c r="C11" s="31" t="s">
        <v>2</v>
      </c>
      <c r="D11" s="32" t="s">
        <v>18</v>
      </c>
    </row>
    <row r="12" spans="2:16" ht="15.75" x14ac:dyDescent="0.25">
      <c r="B12" s="32" t="s">
        <v>28</v>
      </c>
      <c r="C12" s="32" t="s">
        <v>23</v>
      </c>
      <c r="D12" s="33">
        <v>1200</v>
      </c>
    </row>
    <row r="13" spans="2:16" ht="15.75" x14ac:dyDescent="0.25">
      <c r="B13" s="32"/>
      <c r="C13" s="32" t="s">
        <v>24</v>
      </c>
      <c r="D13" s="33">
        <v>220</v>
      </c>
    </row>
    <row r="14" spans="2:16" ht="15.75" x14ac:dyDescent="0.25">
      <c r="B14" s="32"/>
      <c r="C14" s="32" t="s">
        <v>27</v>
      </c>
      <c r="D14" s="33">
        <v>3400</v>
      </c>
    </row>
    <row r="15" spans="2:16" ht="15.75" x14ac:dyDescent="0.25">
      <c r="B15" s="32" t="s">
        <v>30</v>
      </c>
      <c r="C15" s="32" t="s">
        <v>23</v>
      </c>
      <c r="D15" s="33">
        <v>350</v>
      </c>
    </row>
    <row r="16" spans="2:16" ht="15.75" x14ac:dyDescent="0.25">
      <c r="B16" s="32"/>
      <c r="C16" s="32" t="s">
        <v>25</v>
      </c>
      <c r="D16" s="33">
        <v>550</v>
      </c>
    </row>
    <row r="17" spans="2:4" ht="15.75" x14ac:dyDescent="0.25">
      <c r="B17" s="32"/>
      <c r="C17" s="32" t="s">
        <v>26</v>
      </c>
      <c r="D17" s="33">
        <v>2500</v>
      </c>
    </row>
    <row r="18" spans="2:4" ht="15.75" x14ac:dyDescent="0.25">
      <c r="B18" s="32" t="s">
        <v>35</v>
      </c>
      <c r="C18" s="32" t="s">
        <v>36</v>
      </c>
      <c r="D18" s="33">
        <v>450</v>
      </c>
    </row>
    <row r="19" spans="2:4" ht="15.75" x14ac:dyDescent="0.25">
      <c r="B19" s="32" t="s">
        <v>19</v>
      </c>
      <c r="C19" s="32"/>
      <c r="D19" s="33">
        <v>8670</v>
      </c>
    </row>
    <row r="33" spans="2:3" ht="15.75" x14ac:dyDescent="0.25">
      <c r="B33" s="31" t="s">
        <v>20</v>
      </c>
      <c r="C33" s="32"/>
    </row>
    <row r="34" spans="2:3" ht="15.75" x14ac:dyDescent="0.25">
      <c r="B34" s="31" t="s">
        <v>29</v>
      </c>
      <c r="C34" s="32" t="s">
        <v>18</v>
      </c>
    </row>
    <row r="35" spans="2:3" ht="15.75" x14ac:dyDescent="0.25">
      <c r="B35" s="32" t="s">
        <v>28</v>
      </c>
      <c r="C35" s="33">
        <v>4820</v>
      </c>
    </row>
    <row r="36" spans="2:3" ht="15.75" x14ac:dyDescent="0.25">
      <c r="B36" s="32" t="s">
        <v>30</v>
      </c>
      <c r="C36" s="33">
        <v>3400</v>
      </c>
    </row>
    <row r="37" spans="2:3" ht="15.75" x14ac:dyDescent="0.25">
      <c r="B37" s="32" t="s">
        <v>35</v>
      </c>
      <c r="C37" s="33">
        <v>450</v>
      </c>
    </row>
    <row r="38" spans="2:3" ht="15.75" x14ac:dyDescent="0.25">
      <c r="B38" s="32" t="s">
        <v>19</v>
      </c>
      <c r="C38" s="33">
        <v>8670</v>
      </c>
    </row>
  </sheetData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- AYUDA -</vt:lpstr>
      <vt:lpstr>Mantenimiento de vehículo</vt:lpstr>
      <vt:lpstr>Gráficos</vt:lpstr>
      <vt:lpstr>'Mantenimiento de vehículo'!Área_de_impresión</vt:lpstr>
      <vt:lpstr>'Mantenimiento de vehículo'!Títulos_a_imprimir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2022-01-16T15:30:43Z</dcterms:created>
  <dcterms:modified xsi:type="dcterms:W3CDTF">2025-09-06T02:29:34Z</dcterms:modified>
</cp:coreProperties>
</file>